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94" activeTab="3"/>
  </bookViews>
  <sheets>
    <sheet name="9.klase" sheetId="1" r:id="rId1"/>
    <sheet name="10.klase" sheetId="2" r:id="rId2"/>
    <sheet name="11.klase" sheetId="3" r:id="rId3"/>
    <sheet name="12.klase" sheetId="4" r:id="rId4"/>
  </sheets>
  <definedNames>
    <definedName name="_xlnm.Print_Titles" localSheetId="1">'10.klase'!$1:$1</definedName>
    <definedName name="_xlnm.Print_Titles" localSheetId="2">'11.klase'!$1:$1</definedName>
    <definedName name="_xlnm.Print_Titles" localSheetId="3">'12.klase'!$1:$1</definedName>
    <definedName name="_xlnm.Print_Titles" localSheetId="0">'9.klase'!$1:$1</definedName>
  </definedNames>
  <calcPr fullCalcOnLoad="1"/>
</workbook>
</file>

<file path=xl/sharedStrings.xml><?xml version="1.0" encoding="utf-8"?>
<sst xmlns="http://schemas.openxmlformats.org/spreadsheetml/2006/main" count="784" uniqueCount="430">
  <si>
    <t>kods</t>
  </si>
  <si>
    <t>Vārds</t>
  </si>
  <si>
    <t>Uzvārds</t>
  </si>
  <si>
    <t>Skola</t>
  </si>
  <si>
    <t>1.</t>
  </si>
  <si>
    <t>2.</t>
  </si>
  <si>
    <t>3.</t>
  </si>
  <si>
    <t>4.</t>
  </si>
  <si>
    <t>5.</t>
  </si>
  <si>
    <t>6.</t>
  </si>
  <si>
    <t>kopā</t>
  </si>
  <si>
    <t>procenti</t>
  </si>
  <si>
    <t>vieta</t>
  </si>
  <si>
    <t>D45</t>
  </si>
  <si>
    <t>Roberts</t>
  </si>
  <si>
    <t>Groza</t>
  </si>
  <si>
    <t>Rudzātu vidusskola</t>
  </si>
  <si>
    <t>D3</t>
  </si>
  <si>
    <t>Raimonds</t>
  </si>
  <si>
    <t>Daugavpils 9. vidusskola</t>
  </si>
  <si>
    <t>R53</t>
  </si>
  <si>
    <t>Andrejs</t>
  </si>
  <si>
    <t>Adsons</t>
  </si>
  <si>
    <t>Rīgas 51. vidusskola</t>
  </si>
  <si>
    <t>n</t>
  </si>
  <si>
    <t>R64</t>
  </si>
  <si>
    <t>Alise</t>
  </si>
  <si>
    <t>Usačova</t>
  </si>
  <si>
    <t>Rīgas 34. vidusskola</t>
  </si>
  <si>
    <t>R66</t>
  </si>
  <si>
    <t>Haralds</t>
  </si>
  <si>
    <t>Baumanis</t>
  </si>
  <si>
    <t>Rīgas 64. vidusskola</t>
  </si>
  <si>
    <t>R18</t>
  </si>
  <si>
    <t>Miks</t>
  </si>
  <si>
    <t>Veinbergs</t>
  </si>
  <si>
    <t>Valmieras Pārgaujas ģimnāzija</t>
  </si>
  <si>
    <t>D14</t>
  </si>
  <si>
    <t>Mārtiņš</t>
  </si>
  <si>
    <t>Lisovs</t>
  </si>
  <si>
    <t>Preiļu 1. pamatskola</t>
  </si>
  <si>
    <t>D42</t>
  </si>
  <si>
    <t>Dmitrijs</t>
  </si>
  <si>
    <t>Kokins</t>
  </si>
  <si>
    <t>Daugavpils Krievu vidusskola-licejs</t>
  </si>
  <si>
    <t>R74</t>
  </si>
  <si>
    <t>Toms</t>
  </si>
  <si>
    <t>Lācis</t>
  </si>
  <si>
    <t>Engures vidusskola</t>
  </si>
  <si>
    <t>R75</t>
  </si>
  <si>
    <t>Berta</t>
  </si>
  <si>
    <t>Beketova</t>
  </si>
  <si>
    <t>Rīgas Zolitūdes ģimnāzija</t>
  </si>
  <si>
    <t>R94</t>
  </si>
  <si>
    <t>Sanda</t>
  </si>
  <si>
    <t>Millere</t>
  </si>
  <si>
    <t>Rīgas Valsts vācu ģimnāzija</t>
  </si>
  <si>
    <t>D43</t>
  </si>
  <si>
    <t>Vladislavss</t>
  </si>
  <si>
    <t>Murzjonoks</t>
  </si>
  <si>
    <t>R21</t>
  </si>
  <si>
    <t>Vladislavs</t>
  </si>
  <si>
    <t>Švarnovičs</t>
  </si>
  <si>
    <t>R112</t>
  </si>
  <si>
    <t>Deins</t>
  </si>
  <si>
    <t>Alksnis</t>
  </si>
  <si>
    <t>Mežgaļu pamatskola</t>
  </si>
  <si>
    <t>R17</t>
  </si>
  <si>
    <t>Rūdolfs Dāvis</t>
  </si>
  <si>
    <t>Sīmanis</t>
  </si>
  <si>
    <t>D29</t>
  </si>
  <si>
    <t>Antons</t>
  </si>
  <si>
    <t>Nazarovs</t>
  </si>
  <si>
    <t>Daugavpils 10. vidusskola</t>
  </si>
  <si>
    <t>D107</t>
  </si>
  <si>
    <t>Volodjonoks</t>
  </si>
  <si>
    <t>R15</t>
  </si>
  <si>
    <t>Pjotrs</t>
  </si>
  <si>
    <t>Voznarskis</t>
  </si>
  <si>
    <t>R118</t>
  </si>
  <si>
    <t>Andris</t>
  </si>
  <si>
    <t>Senerts</t>
  </si>
  <si>
    <t>Siguldas pilsētas ģimnāzija</t>
  </si>
  <si>
    <t>7.</t>
  </si>
  <si>
    <t>R82</t>
  </si>
  <si>
    <t>Luka</t>
  </si>
  <si>
    <t>Ivanovskis</t>
  </si>
  <si>
    <t>D23</t>
  </si>
  <si>
    <t>Sergejs</t>
  </si>
  <si>
    <t>Blakunovs</t>
  </si>
  <si>
    <t>R31</t>
  </si>
  <si>
    <t>Oļegs</t>
  </si>
  <si>
    <t>Matvejevs</t>
  </si>
  <si>
    <t>Rīgas Ostvalda vidusskola</t>
  </si>
  <si>
    <t>R23</t>
  </si>
  <si>
    <t>Artūrs</t>
  </si>
  <si>
    <t>Bērziņš</t>
  </si>
  <si>
    <t>Rīgas Valsts 1. ģimnāzija</t>
  </si>
  <si>
    <t>R115</t>
  </si>
  <si>
    <t>Kadiķis</t>
  </si>
  <si>
    <t>Rīgas 41. vidusskola</t>
  </si>
  <si>
    <t>R85</t>
  </si>
  <si>
    <t>Aleksandrs</t>
  </si>
  <si>
    <t>Rumjancevs</t>
  </si>
  <si>
    <t>D37</t>
  </si>
  <si>
    <t>Linards</t>
  </si>
  <si>
    <t>Šmeiksts</t>
  </si>
  <si>
    <t>Preiļu Valsts ģimnāzija</t>
  </si>
  <si>
    <t>R88</t>
  </si>
  <si>
    <t>Viktorija</t>
  </si>
  <si>
    <t>Kozina</t>
  </si>
  <si>
    <t>R91</t>
  </si>
  <si>
    <t>Ričards</t>
  </si>
  <si>
    <t>Marcinkevičs</t>
  </si>
  <si>
    <t>L1</t>
  </si>
  <si>
    <t>Anna</t>
  </si>
  <si>
    <t>Vasiļevska</t>
  </si>
  <si>
    <t>Liepājas 12. vidusskola</t>
  </si>
  <si>
    <t>D13</t>
  </si>
  <si>
    <t>Eduards</t>
  </si>
  <si>
    <t>Volkovs</t>
  </si>
  <si>
    <t>R57</t>
  </si>
  <si>
    <t>Kārlis</t>
  </si>
  <si>
    <t>Grošs</t>
  </si>
  <si>
    <t>D24</t>
  </si>
  <si>
    <t>Babovskis</t>
  </si>
  <si>
    <t>D4</t>
  </si>
  <si>
    <t>Ivanovs</t>
  </si>
  <si>
    <t>Ilja</t>
  </si>
  <si>
    <t>Dorošenko</t>
  </si>
  <si>
    <t>Puškina licejs</t>
  </si>
  <si>
    <t>D5</t>
  </si>
  <si>
    <t>Anastasija</t>
  </si>
  <si>
    <t>Chkoulepa</t>
  </si>
  <si>
    <t>R84</t>
  </si>
  <si>
    <t>Armans</t>
  </si>
  <si>
    <t>Hanamirjans</t>
  </si>
  <si>
    <t>Āgenskalna Valsts ģimnāzija</t>
  </si>
  <si>
    <t>R27</t>
  </si>
  <si>
    <t>Irina</t>
  </si>
  <si>
    <t>Jožikiova</t>
  </si>
  <si>
    <t>D16</t>
  </si>
  <si>
    <t>Ieva</t>
  </si>
  <si>
    <t>Saulīte</t>
  </si>
  <si>
    <t>R20</t>
  </si>
  <si>
    <t>Veics</t>
  </si>
  <si>
    <t>Rīgas Franču licejs</t>
  </si>
  <si>
    <t>D2</t>
  </si>
  <si>
    <t>Guntars</t>
  </si>
  <si>
    <t>Valainis</t>
  </si>
  <si>
    <t>D36</t>
  </si>
  <si>
    <t>Brics</t>
  </si>
  <si>
    <t>R32</t>
  </si>
  <si>
    <t>Āris</t>
  </si>
  <si>
    <t>Pickainis</t>
  </si>
  <si>
    <t>Valmieras Valsts ģimnāzija</t>
  </si>
  <si>
    <t>L2</t>
  </si>
  <si>
    <t>Veronika</t>
  </si>
  <si>
    <t>D18</t>
  </si>
  <si>
    <t>Lauma</t>
  </si>
  <si>
    <t>Vibornā</t>
  </si>
  <si>
    <t>R116</t>
  </si>
  <si>
    <t>Aleksejs</t>
  </si>
  <si>
    <t>Ļipeckis</t>
  </si>
  <si>
    <t>Rīgas 88. vidusskola</t>
  </si>
  <si>
    <t>D8</t>
  </si>
  <si>
    <t>Daugavpils 15. vidusskola</t>
  </si>
  <si>
    <t>D41</t>
  </si>
  <si>
    <t>Artemijs</t>
  </si>
  <si>
    <t>Mitrofanovs</t>
  </si>
  <si>
    <t>R34</t>
  </si>
  <si>
    <t>Ņikita</t>
  </si>
  <si>
    <t>Širons</t>
  </si>
  <si>
    <t>Rīgas 22. vidusskola</t>
  </si>
  <si>
    <t>R65</t>
  </si>
  <si>
    <t>Rungainis</t>
  </si>
  <si>
    <t>1,5</t>
  </si>
  <si>
    <t>R68</t>
  </si>
  <si>
    <t>Toms Jānis</t>
  </si>
  <si>
    <t>Eglītis</t>
  </si>
  <si>
    <t>R78</t>
  </si>
  <si>
    <t>Reinis</t>
  </si>
  <si>
    <t>Viščeris</t>
  </si>
  <si>
    <t>R95</t>
  </si>
  <si>
    <t>Dāvis Krišjānis</t>
  </si>
  <si>
    <t>Muska</t>
  </si>
  <si>
    <t>D34</t>
  </si>
  <si>
    <t>Linda</t>
  </si>
  <si>
    <t>Pudule</t>
  </si>
  <si>
    <t>R106</t>
  </si>
  <si>
    <t>Ivars</t>
  </si>
  <si>
    <t>Kalējs</t>
  </si>
  <si>
    <t>D44</t>
  </si>
  <si>
    <t>Grigonis</t>
  </si>
  <si>
    <t>D19</t>
  </si>
  <si>
    <t>Iveta</t>
  </si>
  <si>
    <t>Ivanāne</t>
  </si>
  <si>
    <t>R30</t>
  </si>
  <si>
    <t>Kristīne</t>
  </si>
  <si>
    <t>Kārkliņa</t>
  </si>
  <si>
    <t>D39</t>
  </si>
  <si>
    <t>Vadims</t>
  </si>
  <si>
    <t>Zvičevs</t>
  </si>
  <si>
    <t>R97</t>
  </si>
  <si>
    <t>Hramkovs</t>
  </si>
  <si>
    <t>Rīgas Rīnūžu vidusskola</t>
  </si>
  <si>
    <t>R60</t>
  </si>
  <si>
    <t>Miķelis</t>
  </si>
  <si>
    <t>Ziemelis</t>
  </si>
  <si>
    <t>R105</t>
  </si>
  <si>
    <t>Inga</t>
  </si>
  <si>
    <t>Anmane</t>
  </si>
  <si>
    <t>R26</t>
  </si>
  <si>
    <t>Krista</t>
  </si>
  <si>
    <t>Ķīse</t>
  </si>
  <si>
    <t>R69</t>
  </si>
  <si>
    <t>Rūta</t>
  </si>
  <si>
    <t>Pickaine</t>
  </si>
  <si>
    <t>R98</t>
  </si>
  <si>
    <t>Kalvis</t>
  </si>
  <si>
    <t>Lauberts</t>
  </si>
  <si>
    <t>skola</t>
  </si>
  <si>
    <t>5</t>
  </si>
  <si>
    <t>6</t>
  </si>
  <si>
    <t>7</t>
  </si>
  <si>
    <t>8</t>
  </si>
  <si>
    <t>R79</t>
  </si>
  <si>
    <t>Germans</t>
  </si>
  <si>
    <t>Rimarevs</t>
  </si>
  <si>
    <t>D21</t>
  </si>
  <si>
    <t>Konstantins</t>
  </si>
  <si>
    <t>Franckevičs</t>
  </si>
  <si>
    <t>R87</t>
  </si>
  <si>
    <t>Plaunovs</t>
  </si>
  <si>
    <t>R62</t>
  </si>
  <si>
    <t>Krasts</t>
  </si>
  <si>
    <t>R90</t>
  </si>
  <si>
    <t>Jānis</t>
  </si>
  <si>
    <t>Tjarve</t>
  </si>
  <si>
    <t>R92</t>
  </si>
  <si>
    <t>Armands</t>
  </si>
  <si>
    <t>Garančs</t>
  </si>
  <si>
    <t>R70</t>
  </si>
  <si>
    <t>Artjoms</t>
  </si>
  <si>
    <t>Rīgas Klasiskā ģimnāzija</t>
  </si>
  <si>
    <t>R110</t>
  </si>
  <si>
    <t>Kondrahins</t>
  </si>
  <si>
    <t>Vangažu vidusskola</t>
  </si>
  <si>
    <t>R28</t>
  </si>
  <si>
    <t>Jurijs</t>
  </si>
  <si>
    <t>Rafaļskis</t>
  </si>
  <si>
    <t>Rīgas 40. vidusskola</t>
  </si>
  <si>
    <t>R108</t>
  </si>
  <si>
    <t>Aigars</t>
  </si>
  <si>
    <t>Langins</t>
  </si>
  <si>
    <t>D38</t>
  </si>
  <si>
    <t>Lauris</t>
  </si>
  <si>
    <t>Pastars</t>
  </si>
  <si>
    <t>R19</t>
  </si>
  <si>
    <t>Ēriks</t>
  </si>
  <si>
    <t>Klētnieks</t>
  </si>
  <si>
    <t>R89</t>
  </si>
  <si>
    <t>Ģirts</t>
  </si>
  <si>
    <t>Zāģeris</t>
  </si>
  <si>
    <t>D6</t>
  </si>
  <si>
    <t>Valentīns</t>
  </si>
  <si>
    <t>Lavrinovičs</t>
  </si>
  <si>
    <t>R48</t>
  </si>
  <si>
    <t>Edgars</t>
  </si>
  <si>
    <t>Pustovalovs</t>
  </si>
  <si>
    <t>Jelgavas 5. vidusskola</t>
  </si>
  <si>
    <t>R114</t>
  </si>
  <si>
    <t>Novikovs</t>
  </si>
  <si>
    <t>R61</t>
  </si>
  <si>
    <t>Graudiņš</t>
  </si>
  <si>
    <t>R33</t>
  </si>
  <si>
    <t>Lielāmurs</t>
  </si>
  <si>
    <t>D31</t>
  </si>
  <si>
    <t>Elizabete</t>
  </si>
  <si>
    <t>Stašāne</t>
  </si>
  <si>
    <t>D25</t>
  </si>
  <si>
    <t>Arvis</t>
  </si>
  <si>
    <t>D11</t>
  </si>
  <si>
    <t>Normunds</t>
  </si>
  <si>
    <t>Skudra</t>
  </si>
  <si>
    <t>L3</t>
  </si>
  <si>
    <t>Nikolajs</t>
  </si>
  <si>
    <t>Borisovs</t>
  </si>
  <si>
    <t>Liepājas 2. vidusskola</t>
  </si>
  <si>
    <t>R16</t>
  </si>
  <si>
    <t>Igors</t>
  </si>
  <si>
    <t>Urbans</t>
  </si>
  <si>
    <t>R113</t>
  </si>
  <si>
    <t>Inese</t>
  </si>
  <si>
    <t>Silkina</t>
  </si>
  <si>
    <t>D15</t>
  </si>
  <si>
    <t>Brencis</t>
  </si>
  <si>
    <t>D17</t>
  </si>
  <si>
    <t>Elīna</t>
  </si>
  <si>
    <t>Dūda</t>
  </si>
  <si>
    <t>D9</t>
  </si>
  <si>
    <t>Marina</t>
  </si>
  <si>
    <t>Lukša</t>
  </si>
  <si>
    <t>D32</t>
  </si>
  <si>
    <t>Daņko</t>
  </si>
  <si>
    <t>R29</t>
  </si>
  <si>
    <t>Lapiņš</t>
  </si>
  <si>
    <t>Siguldas Valsts ģimnāzija</t>
  </si>
  <si>
    <t>R51</t>
  </si>
  <si>
    <t>Elvis</t>
  </si>
  <si>
    <t>Egle</t>
  </si>
  <si>
    <t>R72</t>
  </si>
  <si>
    <t>Smirnova</t>
  </si>
  <si>
    <t>Rīgas 72. vidusskola</t>
  </si>
  <si>
    <t>D26</t>
  </si>
  <si>
    <t>Raivis</t>
  </si>
  <si>
    <t>Toločko</t>
  </si>
  <si>
    <t>R56</t>
  </si>
  <si>
    <t>Nasanovs</t>
  </si>
  <si>
    <t>R71</t>
  </si>
  <si>
    <t>Rorbahs</t>
  </si>
  <si>
    <t>R76</t>
  </si>
  <si>
    <t>Svents Norberts</t>
  </si>
  <si>
    <t>Krūmiņš</t>
  </si>
  <si>
    <t>R81</t>
  </si>
  <si>
    <t>Tatjana</t>
  </si>
  <si>
    <t>Kozlova</t>
  </si>
  <si>
    <t>R63</t>
  </si>
  <si>
    <t>D20</t>
  </si>
  <si>
    <t>Buls</t>
  </si>
  <si>
    <t>R104</t>
  </si>
  <si>
    <t>Krišs</t>
  </si>
  <si>
    <t>Rozenštoks</t>
  </si>
  <si>
    <t>9.</t>
  </si>
  <si>
    <t>R83</t>
  </si>
  <si>
    <t>Kuzņecovs</t>
  </si>
  <si>
    <t>R22</t>
  </si>
  <si>
    <t>Georgijs</t>
  </si>
  <si>
    <t>Treņins</t>
  </si>
  <si>
    <t>Rīgas 95. vidusskola</t>
  </si>
  <si>
    <t>R101</t>
  </si>
  <si>
    <t>Daniels</t>
  </si>
  <si>
    <t>Veremejs</t>
  </si>
  <si>
    <t>R99</t>
  </si>
  <si>
    <t>Baronovs</t>
  </si>
  <si>
    <t>R73</t>
  </si>
  <si>
    <t>D7</t>
  </si>
  <si>
    <t>Kristaps</t>
  </si>
  <si>
    <t>Znotiņš</t>
  </si>
  <si>
    <t>D12</t>
  </si>
  <si>
    <t>Gerasimovičs</t>
  </si>
  <si>
    <t>R24</t>
  </si>
  <si>
    <t>Zigmārs</t>
  </si>
  <si>
    <t>Rupenheits</t>
  </si>
  <si>
    <t>D35</t>
  </si>
  <si>
    <t>R109</t>
  </si>
  <si>
    <t>Kūms</t>
  </si>
  <si>
    <t>R102</t>
  </si>
  <si>
    <t>Edvīns</t>
  </si>
  <si>
    <t>Ļetko</t>
  </si>
  <si>
    <t>Jelgavas 6. vidusskola</t>
  </si>
  <si>
    <t>L5</t>
  </si>
  <si>
    <t>Jaroslava</t>
  </si>
  <si>
    <t>Arsenjeva</t>
  </si>
  <si>
    <t>D1</t>
  </si>
  <si>
    <t>Konstantīns</t>
  </si>
  <si>
    <t>Bogdanovs</t>
  </si>
  <si>
    <t>Daugavpils Pilsētas centra ģimnāzija</t>
  </si>
  <si>
    <t>R103</t>
  </si>
  <si>
    <t>Makars</t>
  </si>
  <si>
    <t>Šiškins</t>
  </si>
  <si>
    <t>Rīgas 15. vidusskola</t>
  </si>
  <si>
    <t>D33</t>
  </si>
  <si>
    <t>Rabša</t>
  </si>
  <si>
    <t>D10</t>
  </si>
  <si>
    <t>Pāvels</t>
  </si>
  <si>
    <t>R49</t>
  </si>
  <si>
    <t>Indriķis</t>
  </si>
  <si>
    <t>Mežulis</t>
  </si>
  <si>
    <t>R59</t>
  </si>
  <si>
    <t>Maksims</t>
  </si>
  <si>
    <t>Sokolvs</t>
  </si>
  <si>
    <t>L4</t>
  </si>
  <si>
    <t>Mateuss</t>
  </si>
  <si>
    <t>Grobiņas ģimnāzija</t>
  </si>
  <si>
    <t>R67</t>
  </si>
  <si>
    <t>Ozoliņa</t>
  </si>
  <si>
    <t>R100</t>
  </si>
  <si>
    <t>Vitālijs</t>
  </si>
  <si>
    <t>Brejevs</t>
  </si>
  <si>
    <t>D40</t>
  </si>
  <si>
    <t>Dolģis</t>
  </si>
  <si>
    <t>D22</t>
  </si>
  <si>
    <t>Klamažņikovs</t>
  </si>
  <si>
    <t>D30</t>
  </si>
  <si>
    <t>R50</t>
  </si>
  <si>
    <t>Jēkabs</t>
  </si>
  <si>
    <t>R86</t>
  </si>
  <si>
    <t>Briška</t>
  </si>
  <si>
    <t>D27</t>
  </si>
  <si>
    <t>Lipins</t>
  </si>
  <si>
    <t>R55</t>
  </si>
  <si>
    <t>Mauriņš</t>
  </si>
  <si>
    <t>L6</t>
  </si>
  <si>
    <t>Tarabrins</t>
  </si>
  <si>
    <t>R54</t>
  </si>
  <si>
    <t>Egīls</t>
  </si>
  <si>
    <t>Markus</t>
  </si>
  <si>
    <t>R52</t>
  </si>
  <si>
    <t>Balodis</t>
  </si>
  <si>
    <t>D28</t>
  </si>
  <si>
    <t>Mukāns</t>
  </si>
  <si>
    <t>R77</t>
  </si>
  <si>
    <t>Kalnozols</t>
  </si>
  <si>
    <t>R25</t>
  </si>
  <si>
    <t>Otmanis</t>
  </si>
  <si>
    <t>III</t>
  </si>
  <si>
    <t>Atz.</t>
  </si>
  <si>
    <t>I</t>
  </si>
  <si>
    <t>II</t>
  </si>
  <si>
    <t>Atz</t>
  </si>
  <si>
    <t>Izraksts no Latvijas 37. Atklātās fizikas olimpiādes protokola. 9.klase</t>
  </si>
  <si>
    <t>Izraksts no Latvijas 37. Atklātās fizikas olimpiādes protokola. 10.klase</t>
  </si>
  <si>
    <t>Izraksts no Latvijas 37. Atklātās fizikas olimpiādes protokola. 11.klase</t>
  </si>
  <si>
    <t>Izraksts no Latvijas 37. Atklātās fizikas olimpiādes protokola. 12.klase</t>
  </si>
  <si>
    <t>Emīls</t>
  </si>
  <si>
    <t>Jablunovskis</t>
  </si>
  <si>
    <t>Bogdanovičs</t>
  </si>
  <si>
    <t>Tie skolēni, kas ir ieguvuši mazāk par 10% no maksimālā iespējamā punktu skaita, ir sakārtoti uzvārdu alfabētiskā secībā</t>
  </si>
  <si>
    <t>Rīgas Valsts 3. ģimnāzija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</si>
</sst>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Lohit Hind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i/>
      <sz val="10"/>
      <color indexed="10"/>
      <name val="Arial"/>
      <family val="2"/>
    </font>
    <font>
      <b/>
      <sz val="10"/>
      <color indexed="57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 style="double">
        <color indexed="63"/>
      </left>
      <right style="thin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 style="double">
        <color indexed="63"/>
      </bottom>
    </border>
    <border>
      <left style="double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uble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 style="double"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 style="double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ouble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double">
        <color indexed="63"/>
      </left>
      <right>
        <color indexed="63"/>
      </right>
      <top style="thin">
        <color indexed="63"/>
      </top>
      <bottom style="thick">
        <color indexed="63"/>
      </bottom>
    </border>
    <border>
      <left>
        <color indexed="63"/>
      </left>
      <right style="double">
        <color indexed="63"/>
      </right>
      <top style="thin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ck"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thick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 style="double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thin">
        <color indexed="63"/>
      </top>
      <bottom style="thick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49" fontId="20" fillId="0" borderId="10" xfId="0" applyNumberFormat="1" applyFont="1" applyBorder="1" applyAlignment="1">
      <alignment/>
    </xf>
    <xf numFmtId="49" fontId="20" fillId="0" borderId="11" xfId="0" applyNumberFormat="1" applyFont="1" applyBorder="1" applyAlignment="1">
      <alignment/>
    </xf>
    <xf numFmtId="49" fontId="20" fillId="0" borderId="12" xfId="0" applyNumberFormat="1" applyFont="1" applyBorder="1" applyAlignment="1">
      <alignment/>
    </xf>
    <xf numFmtId="49" fontId="20" fillId="0" borderId="13" xfId="0" applyNumberFormat="1" applyFont="1" applyFill="1" applyBorder="1" applyAlignment="1">
      <alignment horizontal="center"/>
    </xf>
    <xf numFmtId="49" fontId="20" fillId="0" borderId="14" xfId="0" applyNumberFormat="1" applyFont="1" applyFill="1" applyBorder="1" applyAlignment="1">
      <alignment horizontal="center"/>
    </xf>
    <xf numFmtId="49" fontId="20" fillId="0" borderId="12" xfId="0" applyNumberFormat="1" applyFont="1" applyFill="1" applyBorder="1" applyAlignment="1">
      <alignment/>
    </xf>
    <xf numFmtId="49" fontId="20" fillId="0" borderId="2" xfId="0" applyNumberFormat="1" applyFont="1" applyBorder="1" applyAlignment="1">
      <alignment horizontal="center"/>
    </xf>
    <xf numFmtId="49" fontId="20" fillId="0" borderId="11" xfId="0" applyNumberFormat="1" applyFont="1" applyFill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72" fontId="0" fillId="0" borderId="18" xfId="0" applyNumberFormat="1" applyFont="1" applyFill="1" applyBorder="1" applyAlignment="1">
      <alignment horizontal="center"/>
    </xf>
    <xf numFmtId="172" fontId="0" fillId="0" borderId="8" xfId="0" applyNumberFormat="1" applyFont="1" applyFill="1" applyBorder="1" applyAlignment="1">
      <alignment horizontal="center"/>
    </xf>
    <xf numFmtId="172" fontId="21" fillId="0" borderId="19" xfId="0" applyNumberFormat="1" applyFont="1" applyFill="1" applyBorder="1" applyAlignment="1">
      <alignment horizontal="center"/>
    </xf>
    <xf numFmtId="9" fontId="0" fillId="0" borderId="20" xfId="6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2" fillId="0" borderId="0" xfId="53" applyNumberFormat="1" applyFill="1" applyBorder="1" applyAlignment="1" applyProtection="1">
      <alignment/>
      <protection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172" fontId="0" fillId="0" borderId="25" xfId="0" applyNumberFormat="1" applyFont="1" applyFill="1" applyBorder="1" applyAlignment="1">
      <alignment horizontal="center"/>
    </xf>
    <xf numFmtId="172" fontId="0" fillId="0" borderId="26" xfId="0" applyNumberFormat="1" applyFont="1" applyFill="1" applyBorder="1" applyAlignment="1">
      <alignment horizontal="center"/>
    </xf>
    <xf numFmtId="9" fontId="0" fillId="0" borderId="27" xfId="60" applyNumberFormat="1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2" fontId="0" fillId="0" borderId="8" xfId="0" applyNumberFormat="1" applyFont="1" applyBorder="1" applyAlignment="1">
      <alignment horizontal="center"/>
    </xf>
    <xf numFmtId="0" fontId="22" fillId="0" borderId="0" xfId="53" applyNumberFormat="1" applyFill="1" applyBorder="1" applyAlignment="1" applyProtection="1">
      <alignment horizontal="left"/>
      <protection/>
    </xf>
    <xf numFmtId="172" fontId="22" fillId="0" borderId="0" xfId="53" applyNumberFormat="1" applyFill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/>
    </xf>
    <xf numFmtId="49" fontId="20" fillId="0" borderId="28" xfId="0" applyNumberFormat="1" applyFont="1" applyBorder="1" applyAlignment="1">
      <alignment horizontal="center"/>
    </xf>
    <xf numFmtId="49" fontId="20" fillId="0" borderId="19" xfId="0" applyNumberFormat="1" applyFont="1" applyBorder="1" applyAlignment="1">
      <alignment horizontal="center"/>
    </xf>
    <xf numFmtId="49" fontId="20" fillId="0" borderId="20" xfId="0" applyNumberFormat="1" applyFont="1" applyBorder="1" applyAlignment="1">
      <alignment horizontal="center"/>
    </xf>
    <xf numFmtId="49" fontId="20" fillId="0" borderId="29" xfId="0" applyNumberFormat="1" applyFont="1" applyFill="1" applyBorder="1" applyAlignment="1">
      <alignment horizontal="center"/>
    </xf>
    <xf numFmtId="49" fontId="20" fillId="0" borderId="30" xfId="0" applyNumberFormat="1" applyFont="1" applyFill="1" applyBorder="1" applyAlignment="1">
      <alignment horizontal="center"/>
    </xf>
    <xf numFmtId="172" fontId="20" fillId="0" borderId="30" xfId="0" applyNumberFormat="1" applyFont="1" applyFill="1" applyBorder="1" applyAlignment="1">
      <alignment horizontal="center"/>
    </xf>
    <xf numFmtId="49" fontId="20" fillId="0" borderId="31" xfId="0" applyNumberFormat="1" applyFont="1" applyFill="1" applyBorder="1" applyAlignment="1">
      <alignment horizontal="center"/>
    </xf>
    <xf numFmtId="49" fontId="20" fillId="0" borderId="32" xfId="0" applyNumberFormat="1" applyFont="1" applyFill="1" applyBorder="1" applyAlignment="1">
      <alignment horizontal="center"/>
    </xf>
    <xf numFmtId="49" fontId="20" fillId="0" borderId="12" xfId="0" applyNumberFormat="1" applyFont="1" applyFill="1" applyBorder="1" applyAlignment="1">
      <alignment horizontal="center"/>
    </xf>
    <xf numFmtId="172" fontId="0" fillId="0" borderId="0" xfId="0" applyNumberFormat="1" applyBorder="1" applyAlignment="1">
      <alignment/>
    </xf>
    <xf numFmtId="0" fontId="0" fillId="0" borderId="33" xfId="0" applyFont="1" applyFill="1" applyBorder="1" applyAlignment="1">
      <alignment horizontal="center"/>
    </xf>
    <xf numFmtId="172" fontId="0" fillId="0" borderId="34" xfId="0" applyNumberFormat="1" applyFont="1" applyFill="1" applyBorder="1" applyAlignment="1">
      <alignment horizontal="center"/>
    </xf>
    <xf numFmtId="9" fontId="0" fillId="0" borderId="26" xfId="60" applyFont="1" applyFill="1" applyBorder="1" applyAlignment="1" applyProtection="1">
      <alignment horizontal="center"/>
      <protection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172" fontId="0" fillId="0" borderId="35" xfId="0" applyNumberFormat="1" applyFont="1" applyFill="1" applyBorder="1" applyAlignment="1">
      <alignment horizontal="center"/>
    </xf>
    <xf numFmtId="172" fontId="0" fillId="0" borderId="37" xfId="0" applyNumberFormat="1" applyFont="1" applyFill="1" applyBorder="1" applyAlignment="1">
      <alignment horizontal="center"/>
    </xf>
    <xf numFmtId="172" fontId="0" fillId="0" borderId="36" xfId="0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49" fontId="20" fillId="0" borderId="12" xfId="0" applyNumberFormat="1" applyFont="1" applyBorder="1" applyAlignment="1">
      <alignment horizontal="center"/>
    </xf>
    <xf numFmtId="49" fontId="20" fillId="0" borderId="13" xfId="0" applyNumberFormat="1" applyFont="1" applyFill="1" applyBorder="1" applyAlignment="1">
      <alignment horizontal="center"/>
    </xf>
    <xf numFmtId="49" fontId="20" fillId="0" borderId="14" xfId="0" applyNumberFormat="1" applyFont="1" applyFill="1" applyBorder="1" applyAlignment="1">
      <alignment horizontal="center"/>
    </xf>
    <xf numFmtId="49" fontId="20" fillId="0" borderId="38" xfId="0" applyNumberFormat="1" applyFont="1" applyFill="1" applyBorder="1" applyAlignment="1">
      <alignment horizontal="center"/>
    </xf>
    <xf numFmtId="49" fontId="20" fillId="0" borderId="11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8" xfId="57" applyFont="1" applyFill="1" applyBorder="1" applyAlignment="1">
      <alignment horizontal="center"/>
      <protection/>
    </xf>
    <xf numFmtId="0" fontId="0" fillId="0" borderId="8" xfId="57" applyFont="1" applyFill="1" applyBorder="1" applyAlignment="1">
      <alignment horizontal="center"/>
      <protection/>
    </xf>
    <xf numFmtId="0" fontId="0" fillId="0" borderId="36" xfId="57" applyFont="1" applyFill="1" applyBorder="1" applyAlignment="1">
      <alignment horizontal="center"/>
      <protection/>
    </xf>
    <xf numFmtId="172" fontId="0" fillId="0" borderId="35" xfId="57" applyNumberFormat="1" applyFont="1" applyFill="1" applyBorder="1" applyAlignment="1">
      <alignment horizontal="center"/>
      <protection/>
    </xf>
    <xf numFmtId="172" fontId="0" fillId="0" borderId="8" xfId="57" applyNumberFormat="1" applyFont="1" applyFill="1" applyBorder="1" applyAlignment="1">
      <alignment horizontal="center"/>
      <protection/>
    </xf>
    <xf numFmtId="0" fontId="0" fillId="0" borderId="8" xfId="57" applyFont="1" applyBorder="1" applyAlignment="1">
      <alignment horizontal="center"/>
      <protection/>
    </xf>
    <xf numFmtId="0" fontId="0" fillId="0" borderId="36" xfId="57" applyFont="1" applyBorder="1" applyAlignment="1">
      <alignment horizontal="center"/>
      <protection/>
    </xf>
    <xf numFmtId="9" fontId="0" fillId="0" borderId="0" xfId="60" applyFont="1" applyFill="1" applyBorder="1" applyAlignment="1" applyProtection="1">
      <alignment/>
      <protection/>
    </xf>
    <xf numFmtId="0" fontId="0" fillId="0" borderId="25" xfId="57" applyFont="1" applyFill="1" applyBorder="1" applyAlignment="1">
      <alignment horizontal="center"/>
      <protection/>
    </xf>
    <xf numFmtId="0" fontId="0" fillId="0" borderId="26" xfId="57" applyFont="1" applyFill="1" applyBorder="1" applyAlignment="1">
      <alignment horizontal="center"/>
      <protection/>
    </xf>
    <xf numFmtId="0" fontId="0" fillId="0" borderId="33" xfId="57" applyFont="1" applyFill="1" applyBorder="1" applyAlignment="1">
      <alignment horizontal="center"/>
      <protection/>
    </xf>
    <xf numFmtId="172" fontId="0" fillId="0" borderId="34" xfId="57" applyNumberFormat="1" applyFont="1" applyFill="1" applyBorder="1" applyAlignment="1">
      <alignment horizontal="center"/>
      <protection/>
    </xf>
    <xf numFmtId="172" fontId="0" fillId="0" borderId="26" xfId="57" applyNumberFormat="1" applyFont="1" applyFill="1" applyBorder="1" applyAlignment="1">
      <alignment horizontal="center"/>
      <protection/>
    </xf>
    <xf numFmtId="0" fontId="0" fillId="0" borderId="26" xfId="57" applyFont="1" applyBorder="1" applyAlignment="1">
      <alignment horizontal="center"/>
      <protection/>
    </xf>
    <xf numFmtId="0" fontId="0" fillId="0" borderId="33" xfId="57" applyFont="1" applyBorder="1" applyAlignment="1">
      <alignment horizontal="center"/>
      <protection/>
    </xf>
    <xf numFmtId="0" fontId="0" fillId="6" borderId="0" xfId="0" applyFill="1" applyAlignment="1">
      <alignment/>
    </xf>
    <xf numFmtId="49" fontId="20" fillId="0" borderId="2" xfId="0" applyNumberFormat="1" applyFont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172" fontId="0" fillId="0" borderId="34" xfId="0" applyNumberFormat="1" applyFont="1" applyFill="1" applyBorder="1" applyAlignment="1">
      <alignment horizontal="center"/>
    </xf>
    <xf numFmtId="172" fontId="0" fillId="0" borderId="26" xfId="0" applyNumberFormat="1" applyFont="1" applyFill="1" applyBorder="1" applyAlignment="1">
      <alignment horizontal="center"/>
    </xf>
    <xf numFmtId="9" fontId="0" fillId="0" borderId="26" xfId="60" applyFont="1" applyFill="1" applyBorder="1" applyAlignment="1" applyProtection="1">
      <alignment horizontal="center"/>
      <protection/>
    </xf>
    <xf numFmtId="0" fontId="0" fillId="0" borderId="33" xfId="0" applyFont="1" applyFill="1" applyBorder="1" applyAlignment="1">
      <alignment horizontal="center"/>
    </xf>
    <xf numFmtId="172" fontId="0" fillId="0" borderId="35" xfId="0" applyNumberFormat="1" applyFont="1" applyFill="1" applyBorder="1" applyAlignment="1">
      <alignment horizontal="center"/>
    </xf>
    <xf numFmtId="172" fontId="0" fillId="0" borderId="8" xfId="0" applyNumberFormat="1" applyFont="1" applyFill="1" applyBorder="1" applyAlignment="1">
      <alignment horizontal="center"/>
    </xf>
    <xf numFmtId="172" fontId="0" fillId="0" borderId="36" xfId="0" applyNumberFormat="1" applyFont="1" applyFill="1" applyBorder="1" applyAlignment="1">
      <alignment horizontal="center"/>
    </xf>
    <xf numFmtId="9" fontId="0" fillId="0" borderId="8" xfId="60" applyFont="1" applyFill="1" applyBorder="1" applyAlignment="1" applyProtection="1">
      <alignment horizontal="center"/>
      <protection/>
    </xf>
    <xf numFmtId="0" fontId="0" fillId="0" borderId="34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172" fontId="0" fillId="0" borderId="33" xfId="0" applyNumberFormat="1" applyFont="1" applyFill="1" applyBorder="1" applyAlignment="1">
      <alignment horizontal="center"/>
    </xf>
    <xf numFmtId="0" fontId="28" fillId="0" borderId="36" xfId="0" applyFont="1" applyFill="1" applyBorder="1" applyAlignment="1">
      <alignment horizontal="center"/>
    </xf>
    <xf numFmtId="0" fontId="24" fillId="0" borderId="36" xfId="0" applyFont="1" applyFill="1" applyBorder="1" applyAlignment="1">
      <alignment horizontal="center"/>
    </xf>
    <xf numFmtId="0" fontId="22" fillId="0" borderId="0" xfId="53" applyFill="1" applyBorder="1" applyAlignment="1">
      <alignment/>
    </xf>
    <xf numFmtId="0" fontId="22" fillId="0" borderId="24" xfId="53" applyFill="1" applyBorder="1" applyAlignment="1">
      <alignment/>
    </xf>
    <xf numFmtId="0" fontId="19" fillId="0" borderId="39" xfId="0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24" borderId="15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0" fillId="24" borderId="17" xfId="0" applyFont="1" applyFill="1" applyBorder="1" applyAlignment="1">
      <alignment horizontal="center"/>
    </xf>
    <xf numFmtId="172" fontId="0" fillId="24" borderId="18" xfId="0" applyNumberFormat="1" applyFont="1" applyFill="1" applyBorder="1" applyAlignment="1">
      <alignment horizontal="center"/>
    </xf>
    <xf numFmtId="172" fontId="0" fillId="24" borderId="8" xfId="0" applyNumberFormat="1" applyFont="1" applyFill="1" applyBorder="1" applyAlignment="1">
      <alignment horizontal="center"/>
    </xf>
    <xf numFmtId="172" fontId="21" fillId="24" borderId="19" xfId="0" applyNumberFormat="1" applyFont="1" applyFill="1" applyBorder="1" applyAlignment="1">
      <alignment horizontal="center"/>
    </xf>
    <xf numFmtId="9" fontId="0" fillId="24" borderId="20" xfId="60" applyNumberFormat="1" applyFont="1" applyFill="1" applyBorder="1" applyAlignment="1" applyProtection="1">
      <alignment horizontal="center"/>
      <protection/>
    </xf>
    <xf numFmtId="0" fontId="30" fillId="24" borderId="20" xfId="0" applyFont="1" applyFill="1" applyBorder="1" applyAlignment="1">
      <alignment horizontal="center"/>
    </xf>
    <xf numFmtId="0" fontId="21" fillId="24" borderId="15" xfId="0" applyFont="1" applyFill="1" applyBorder="1" applyAlignment="1">
      <alignment horizontal="center"/>
    </xf>
    <xf numFmtId="0" fontId="0" fillId="24" borderId="21" xfId="0" applyFont="1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172" fontId="21" fillId="0" borderId="0" xfId="0" applyNumberFormat="1" applyFont="1" applyFill="1" applyBorder="1" applyAlignment="1">
      <alignment horizontal="center"/>
    </xf>
    <xf numFmtId="9" fontId="0" fillId="0" borderId="0" xfId="6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1" fillId="0" borderId="40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172" fontId="0" fillId="0" borderId="43" xfId="0" applyNumberFormat="1" applyFont="1" applyFill="1" applyBorder="1" applyAlignment="1">
      <alignment horizontal="center"/>
    </xf>
    <xf numFmtId="172" fontId="0" fillId="0" borderId="44" xfId="0" applyNumberFormat="1" applyFont="1" applyFill="1" applyBorder="1" applyAlignment="1">
      <alignment horizontal="center"/>
    </xf>
    <xf numFmtId="172" fontId="21" fillId="0" borderId="45" xfId="0" applyNumberFormat="1" applyFont="1" applyFill="1" applyBorder="1" applyAlignment="1">
      <alignment horizontal="center"/>
    </xf>
    <xf numFmtId="9" fontId="0" fillId="0" borderId="46" xfId="60" applyNumberFormat="1" applyFont="1" applyFill="1" applyBorder="1" applyAlignment="1" applyProtection="1">
      <alignment horizontal="center"/>
      <protection/>
    </xf>
    <xf numFmtId="0" fontId="23" fillId="0" borderId="41" xfId="0" applyFont="1" applyFill="1" applyBorder="1" applyAlignment="1">
      <alignment horizontal="center"/>
    </xf>
    <xf numFmtId="0" fontId="21" fillId="0" borderId="47" xfId="0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0" fontId="32" fillId="0" borderId="0" xfId="53" applyFont="1" applyFill="1" applyBorder="1" applyAlignment="1">
      <alignment/>
    </xf>
    <xf numFmtId="0" fontId="22" fillId="0" borderId="0" xfId="53" applyFill="1" applyAlignment="1">
      <alignment/>
    </xf>
    <xf numFmtId="9" fontId="0" fillId="0" borderId="0" xfId="6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172" fontId="0" fillId="0" borderId="48" xfId="0" applyNumberFormat="1" applyFont="1" applyFill="1" applyBorder="1" applyAlignment="1">
      <alignment horizontal="center"/>
    </xf>
    <xf numFmtId="172" fontId="0" fillId="0" borderId="50" xfId="0" applyNumberFormat="1" applyFont="1" applyFill="1" applyBorder="1" applyAlignment="1">
      <alignment horizontal="center"/>
    </xf>
    <xf numFmtId="172" fontId="0" fillId="0" borderId="49" xfId="0" applyNumberFormat="1" applyFont="1" applyFill="1" applyBorder="1" applyAlignment="1">
      <alignment horizontal="center"/>
    </xf>
    <xf numFmtId="9" fontId="0" fillId="0" borderId="44" xfId="60" applyFont="1" applyFill="1" applyBorder="1" applyAlignment="1" applyProtection="1">
      <alignment horizontal="center"/>
      <protection/>
    </xf>
    <xf numFmtId="0" fontId="0" fillId="24" borderId="8" xfId="0" applyFont="1" applyFill="1" applyBorder="1" applyAlignment="1">
      <alignment horizontal="center"/>
    </xf>
    <xf numFmtId="0" fontId="0" fillId="24" borderId="34" xfId="0" applyFont="1" applyFill="1" applyBorder="1" applyAlignment="1">
      <alignment horizontal="center"/>
    </xf>
    <xf numFmtId="0" fontId="0" fillId="24" borderId="26" xfId="0" applyFont="1" applyFill="1" applyBorder="1" applyAlignment="1">
      <alignment horizontal="center"/>
    </xf>
    <xf numFmtId="0" fontId="0" fillId="24" borderId="33" xfId="0" applyFont="1" applyFill="1" applyBorder="1" applyAlignment="1">
      <alignment horizontal="center"/>
    </xf>
    <xf numFmtId="172" fontId="0" fillId="24" borderId="34" xfId="0" applyNumberFormat="1" applyFont="1" applyFill="1" applyBorder="1" applyAlignment="1">
      <alignment horizontal="center"/>
    </xf>
    <xf numFmtId="172" fontId="0" fillId="24" borderId="26" xfId="0" applyNumberFormat="1" applyFont="1" applyFill="1" applyBorder="1" applyAlignment="1">
      <alignment horizontal="center"/>
    </xf>
    <xf numFmtId="172" fontId="0" fillId="24" borderId="51" xfId="0" applyNumberFormat="1" applyFont="1" applyFill="1" applyBorder="1" applyAlignment="1">
      <alignment horizontal="center"/>
    </xf>
    <xf numFmtId="172" fontId="0" fillId="24" borderId="33" xfId="0" applyNumberFormat="1" applyFont="1" applyFill="1" applyBorder="1" applyAlignment="1">
      <alignment horizontal="center"/>
    </xf>
    <xf numFmtId="9" fontId="0" fillId="24" borderId="26" xfId="60" applyFont="1" applyFill="1" applyBorder="1" applyAlignment="1" applyProtection="1">
      <alignment horizontal="center"/>
      <protection/>
    </xf>
    <xf numFmtId="0" fontId="26" fillId="24" borderId="5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172" fontId="0" fillId="24" borderId="35" xfId="0" applyNumberFormat="1" applyFont="1" applyFill="1" applyBorder="1" applyAlignment="1">
      <alignment horizontal="center"/>
    </xf>
    <xf numFmtId="172" fontId="0" fillId="24" borderId="37" xfId="0" applyNumberFormat="1" applyFont="1" applyFill="1" applyBorder="1" applyAlignment="1">
      <alignment horizontal="center"/>
    </xf>
    <xf numFmtId="172" fontId="0" fillId="24" borderId="36" xfId="0" applyNumberFormat="1" applyFont="1" applyFill="1" applyBorder="1" applyAlignment="1">
      <alignment horizontal="center"/>
    </xf>
    <xf numFmtId="0" fontId="26" fillId="24" borderId="16" xfId="0" applyFont="1" applyFill="1" applyBorder="1" applyAlignment="1">
      <alignment horizontal="center"/>
    </xf>
    <xf numFmtId="0" fontId="28" fillId="24" borderId="16" xfId="0" applyFont="1" applyFill="1" applyBorder="1" applyAlignment="1">
      <alignment horizontal="center"/>
    </xf>
    <xf numFmtId="0" fontId="30" fillId="24" borderId="16" xfId="0" applyFont="1" applyFill="1" applyBorder="1" applyAlignment="1">
      <alignment horizontal="center"/>
    </xf>
    <xf numFmtId="0" fontId="0" fillId="24" borderId="37" xfId="0" applyFont="1" applyFill="1" applyBorder="1" applyAlignment="1">
      <alignment horizontal="center"/>
    </xf>
    <xf numFmtId="0" fontId="0" fillId="0" borderId="18" xfId="57" applyFont="1" applyFill="1" applyBorder="1" applyAlignment="1">
      <alignment horizontal="center"/>
      <protection/>
    </xf>
    <xf numFmtId="0" fontId="0" fillId="0" borderId="8" xfId="57" applyFont="1" applyFill="1" applyBorder="1" applyAlignment="1">
      <alignment horizontal="center"/>
      <protection/>
    </xf>
    <xf numFmtId="0" fontId="0" fillId="0" borderId="36" xfId="57" applyFont="1" applyFill="1" applyBorder="1" applyAlignment="1">
      <alignment horizontal="center"/>
      <protection/>
    </xf>
    <xf numFmtId="172" fontId="0" fillId="0" borderId="35" xfId="57" applyNumberFormat="1" applyFont="1" applyFill="1" applyBorder="1" applyAlignment="1">
      <alignment horizontal="center"/>
      <protection/>
    </xf>
    <xf numFmtId="172" fontId="0" fillId="0" borderId="8" xfId="57" applyNumberFormat="1" applyFont="1" applyFill="1" applyBorder="1" applyAlignment="1">
      <alignment horizontal="center"/>
      <protection/>
    </xf>
    <xf numFmtId="0" fontId="0" fillId="0" borderId="8" xfId="57" applyFont="1" applyBorder="1" applyAlignment="1">
      <alignment horizontal="center"/>
      <protection/>
    </xf>
    <xf numFmtId="0" fontId="0" fillId="0" borderId="36" xfId="57" applyFont="1" applyBorder="1" applyAlignment="1">
      <alignment horizontal="center"/>
      <protection/>
    </xf>
    <xf numFmtId="9" fontId="0" fillId="0" borderId="0" xfId="6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49" fontId="2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0" fontId="0" fillId="0" borderId="0" xfId="57" applyFont="1" applyFill="1">
      <alignment/>
      <protection/>
    </xf>
    <xf numFmtId="0" fontId="0" fillId="0" borderId="0" xfId="57" applyFont="1" applyFill="1" applyBorder="1">
      <alignment/>
      <protection/>
    </xf>
    <xf numFmtId="0" fontId="0" fillId="0" borderId="0" xfId="0" applyFill="1" applyAlignment="1">
      <alignment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/>
    </xf>
    <xf numFmtId="49" fontId="20" fillId="0" borderId="0" xfId="57" applyNumberFormat="1" applyFont="1" applyFill="1" applyBorder="1" applyAlignment="1">
      <alignment horizontal="center"/>
      <protection/>
    </xf>
    <xf numFmtId="0" fontId="0" fillId="0" borderId="0" xfId="57" applyFont="1" applyFill="1" applyBorder="1" applyAlignment="1">
      <alignment horizontal="center"/>
      <protection/>
    </xf>
    <xf numFmtId="172" fontId="0" fillId="0" borderId="0" xfId="57" applyNumberFormat="1" applyFont="1" applyFill="1" applyBorder="1" applyAlignment="1">
      <alignment horizontal="center"/>
      <protection/>
    </xf>
    <xf numFmtId="0" fontId="0" fillId="0" borderId="0" xfId="57" applyFont="1" applyBorder="1" applyAlignment="1">
      <alignment horizontal="center"/>
      <protection/>
    </xf>
    <xf numFmtId="0" fontId="0" fillId="6" borderId="0" xfId="0" applyFill="1" applyBorder="1" applyAlignment="1">
      <alignment/>
    </xf>
    <xf numFmtId="0" fontId="0" fillId="0" borderId="43" xfId="57" applyFont="1" applyFill="1" applyBorder="1" applyAlignment="1">
      <alignment horizontal="center"/>
      <protection/>
    </xf>
    <xf numFmtId="0" fontId="0" fillId="0" borderId="44" xfId="57" applyFont="1" applyFill="1" applyBorder="1" applyAlignment="1">
      <alignment horizontal="center"/>
      <protection/>
    </xf>
    <xf numFmtId="0" fontId="0" fillId="0" borderId="49" xfId="57" applyFont="1" applyFill="1" applyBorder="1" applyAlignment="1">
      <alignment horizontal="center"/>
      <protection/>
    </xf>
    <xf numFmtId="172" fontId="0" fillId="0" borderId="48" xfId="57" applyNumberFormat="1" applyFont="1" applyFill="1" applyBorder="1" applyAlignment="1">
      <alignment horizontal="center"/>
      <protection/>
    </xf>
    <xf numFmtId="172" fontId="0" fillId="0" borderId="44" xfId="57" applyNumberFormat="1" applyFont="1" applyFill="1" applyBorder="1" applyAlignment="1">
      <alignment horizontal="center"/>
      <protection/>
    </xf>
    <xf numFmtId="0" fontId="0" fillId="0" borderId="44" xfId="57" applyFont="1" applyBorder="1" applyAlignment="1">
      <alignment horizontal="center"/>
      <protection/>
    </xf>
    <xf numFmtId="0" fontId="0" fillId="0" borderId="49" xfId="57" applyFont="1" applyBorder="1" applyAlignment="1">
      <alignment horizontal="center"/>
      <protection/>
    </xf>
    <xf numFmtId="172" fontId="0" fillId="0" borderId="34" xfId="0" applyNumberFormat="1" applyFont="1" applyFill="1" applyBorder="1" applyAlignment="1">
      <alignment horizontal="center"/>
    </xf>
    <xf numFmtId="9" fontId="0" fillId="0" borderId="26" xfId="60" applyFont="1" applyFill="1" applyBorder="1" applyAlignment="1" applyProtection="1">
      <alignment horizontal="center"/>
      <protection/>
    </xf>
    <xf numFmtId="172" fontId="0" fillId="0" borderId="48" xfId="0" applyNumberFormat="1" applyFont="1" applyFill="1" applyBorder="1" applyAlignment="1">
      <alignment horizontal="center"/>
    </xf>
    <xf numFmtId="9" fontId="0" fillId="0" borderId="44" xfId="60" applyFont="1" applyFill="1" applyBorder="1" applyAlignment="1" applyProtection="1">
      <alignment horizontal="center"/>
      <protection/>
    </xf>
    <xf numFmtId="172" fontId="0" fillId="0" borderId="0" xfId="0" applyNumberFormat="1" applyFont="1" applyFill="1" applyBorder="1" applyAlignment="1">
      <alignment horizontal="center"/>
    </xf>
    <xf numFmtId="9" fontId="0" fillId="0" borderId="0" xfId="60" applyFont="1" applyFill="1" applyBorder="1" applyAlignment="1" applyProtection="1">
      <alignment horizontal="center"/>
      <protection/>
    </xf>
    <xf numFmtId="0" fontId="0" fillId="24" borderId="18" xfId="57" applyFont="1" applyFill="1" applyBorder="1" applyAlignment="1">
      <alignment horizontal="center"/>
      <protection/>
    </xf>
    <xf numFmtId="0" fontId="0" fillId="24" borderId="8" xfId="57" applyFont="1" applyFill="1" applyBorder="1" applyAlignment="1">
      <alignment horizontal="center"/>
      <protection/>
    </xf>
    <xf numFmtId="0" fontId="0" fillId="24" borderId="36" xfId="57" applyFont="1" applyFill="1" applyBorder="1" applyAlignment="1">
      <alignment horizontal="center"/>
      <protection/>
    </xf>
    <xf numFmtId="172" fontId="0" fillId="24" borderId="35" xfId="57" applyNumberFormat="1" applyFont="1" applyFill="1" applyBorder="1" applyAlignment="1">
      <alignment horizontal="center"/>
      <protection/>
    </xf>
    <xf numFmtId="172" fontId="0" fillId="24" borderId="8" xfId="57" applyNumberFormat="1" applyFont="1" applyFill="1" applyBorder="1" applyAlignment="1">
      <alignment horizontal="center"/>
      <protection/>
    </xf>
    <xf numFmtId="172" fontId="0" fillId="24" borderId="34" xfId="0" applyNumberFormat="1" applyFont="1" applyFill="1" applyBorder="1" applyAlignment="1">
      <alignment horizontal="center"/>
    </xf>
    <xf numFmtId="9" fontId="0" fillId="24" borderId="26" xfId="60" applyFont="1" applyFill="1" applyBorder="1" applyAlignment="1" applyProtection="1">
      <alignment horizontal="center"/>
      <protection/>
    </xf>
    <xf numFmtId="0" fontId="28" fillId="24" borderId="36" xfId="57" applyFont="1" applyFill="1" applyBorder="1" applyAlignment="1">
      <alignment horizontal="center"/>
      <protection/>
    </xf>
    <xf numFmtId="0" fontId="30" fillId="24" borderId="36" xfId="57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0" fillId="24" borderId="20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8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172" fontId="0" fillId="24" borderId="26" xfId="0" applyNumberFormat="1" applyFont="1" applyFill="1" applyBorder="1" applyAlignment="1">
      <alignment horizontal="center"/>
    </xf>
    <xf numFmtId="172" fontId="0" fillId="24" borderId="32" xfId="0" applyNumberFormat="1" applyFont="1" applyFill="1" applyBorder="1" applyAlignment="1">
      <alignment horizontal="center"/>
    </xf>
    <xf numFmtId="0" fontId="26" fillId="24" borderId="33" xfId="0" applyFont="1" applyFill="1" applyBorder="1" applyAlignment="1">
      <alignment horizontal="center"/>
    </xf>
    <xf numFmtId="0" fontId="0" fillId="24" borderId="21" xfId="0" applyFont="1" applyFill="1" applyBorder="1" applyAlignment="1">
      <alignment horizontal="center"/>
    </xf>
    <xf numFmtId="172" fontId="0" fillId="24" borderId="35" xfId="0" applyNumberFormat="1" applyFont="1" applyFill="1" applyBorder="1" applyAlignment="1">
      <alignment horizontal="center"/>
    </xf>
    <xf numFmtId="172" fontId="0" fillId="24" borderId="8" xfId="0" applyNumberFormat="1" applyFont="1" applyFill="1" applyBorder="1" applyAlignment="1">
      <alignment horizontal="center"/>
    </xf>
    <xf numFmtId="172" fontId="0" fillId="24" borderId="36" xfId="0" applyNumberFormat="1" applyFont="1" applyFill="1" applyBorder="1" applyAlignment="1">
      <alignment horizontal="center"/>
    </xf>
    <xf numFmtId="0" fontId="26" fillId="24" borderId="36" xfId="0" applyFont="1" applyFill="1" applyBorder="1" applyAlignment="1">
      <alignment horizontal="center"/>
    </xf>
    <xf numFmtId="0" fontId="28" fillId="24" borderId="36" xfId="0" applyFont="1" applyFill="1" applyBorder="1" applyAlignment="1">
      <alignment horizontal="center"/>
    </xf>
    <xf numFmtId="0" fontId="0" fillId="24" borderId="36" xfId="0" applyFill="1" applyBorder="1" applyAlignment="1">
      <alignment horizontal="center"/>
    </xf>
    <xf numFmtId="0" fontId="30" fillId="24" borderId="36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172" fontId="0" fillId="0" borderId="44" xfId="0" applyNumberFormat="1" applyFont="1" applyFill="1" applyBorder="1" applyAlignment="1">
      <alignment horizontal="center"/>
    </xf>
    <xf numFmtId="172" fontId="0" fillId="0" borderId="49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1.klas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28" sqref="C28"/>
    </sheetView>
  </sheetViews>
  <sheetFormatPr defaultColWidth="9.140625" defaultRowHeight="12.75"/>
  <cols>
    <col min="1" max="1" width="5.7109375" style="1" customWidth="1"/>
    <col min="2" max="2" width="18.7109375" style="1" customWidth="1"/>
    <col min="3" max="3" width="19.00390625" style="1" customWidth="1"/>
    <col min="4" max="4" width="29.8515625" style="1" customWidth="1"/>
    <col min="5" max="5" width="4.57421875" style="2" customWidth="1"/>
    <col min="6" max="10" width="4.57421875" style="1" customWidth="1"/>
    <col min="11" max="11" width="5.57421875" style="2" customWidth="1"/>
    <col min="12" max="12" width="8.421875" style="3" customWidth="1"/>
    <col min="13" max="13" width="12.140625" style="4" customWidth="1"/>
    <col min="14" max="14" width="5.00390625" style="5" customWidth="1"/>
    <col min="15" max="16384" width="9.140625" style="5" customWidth="1"/>
  </cols>
  <sheetData>
    <row r="1" spans="1:17" ht="24" customHeight="1">
      <c r="A1" s="117" t="s">
        <v>421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O1" s="69"/>
      <c r="P1" s="69"/>
      <c r="Q1" s="69"/>
    </row>
    <row r="2" spans="1:17" s="15" customFormat="1" ht="12.75">
      <c r="A2" s="6" t="s">
        <v>0</v>
      </c>
      <c r="B2" s="6" t="s">
        <v>1</v>
      </c>
      <c r="C2" s="7" t="s">
        <v>2</v>
      </c>
      <c r="D2" s="8" t="s">
        <v>3</v>
      </c>
      <c r="E2" s="9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1" t="s">
        <v>10</v>
      </c>
      <c r="L2" s="12" t="s">
        <v>11</v>
      </c>
      <c r="M2" s="13" t="s">
        <v>12</v>
      </c>
      <c r="N2" s="14"/>
      <c r="O2" s="118"/>
      <c r="P2" s="118"/>
      <c r="Q2" s="118"/>
    </row>
    <row r="3" spans="1:15" s="35" customFormat="1" ht="14.25" thickBot="1" thickTop="1">
      <c r="A3" s="120" t="s">
        <v>17</v>
      </c>
      <c r="B3" s="120" t="s">
        <v>18</v>
      </c>
      <c r="C3" s="121" t="s">
        <v>427</v>
      </c>
      <c r="D3" s="122" t="s">
        <v>19</v>
      </c>
      <c r="E3" s="123">
        <v>0.7</v>
      </c>
      <c r="F3" s="124">
        <v>1.2</v>
      </c>
      <c r="G3" s="124">
        <v>2</v>
      </c>
      <c r="H3" s="124">
        <v>2</v>
      </c>
      <c r="I3" s="124">
        <v>0</v>
      </c>
      <c r="J3" s="124">
        <v>1</v>
      </c>
      <c r="K3" s="125">
        <f aca="true" t="shared" si="0" ref="K3:K21">SUM(E3:J3)</f>
        <v>6.9</v>
      </c>
      <c r="L3" s="126">
        <f aca="true" t="shared" si="1" ref="L3:L34">K3/12</f>
        <v>0.5750000000000001</v>
      </c>
      <c r="M3" s="127" t="s">
        <v>416</v>
      </c>
      <c r="O3" s="115"/>
    </row>
    <row r="4" spans="1:15" s="35" customFormat="1" ht="14.25" thickBot="1" thickTop="1">
      <c r="A4" s="128" t="s">
        <v>20</v>
      </c>
      <c r="B4" s="120" t="s">
        <v>21</v>
      </c>
      <c r="C4" s="121" t="s">
        <v>22</v>
      </c>
      <c r="D4" s="129" t="s">
        <v>23</v>
      </c>
      <c r="E4" s="123">
        <v>1</v>
      </c>
      <c r="F4" s="124">
        <v>1.5</v>
      </c>
      <c r="G4" s="124">
        <v>2</v>
      </c>
      <c r="H4" s="124">
        <v>1.7</v>
      </c>
      <c r="I4" s="124" t="s">
        <v>24</v>
      </c>
      <c r="J4" s="124">
        <v>0.6</v>
      </c>
      <c r="K4" s="125">
        <f t="shared" si="0"/>
        <v>6.8</v>
      </c>
      <c r="L4" s="126">
        <f t="shared" si="1"/>
        <v>0.5666666666666667</v>
      </c>
      <c r="M4" s="127" t="s">
        <v>416</v>
      </c>
      <c r="O4" s="27"/>
    </row>
    <row r="5" spans="1:15" s="35" customFormat="1" ht="14.25" thickBot="1" thickTop="1">
      <c r="A5" s="120" t="s">
        <v>25</v>
      </c>
      <c r="B5" s="120" t="s">
        <v>26</v>
      </c>
      <c r="C5" s="121" t="s">
        <v>27</v>
      </c>
      <c r="D5" s="129" t="s">
        <v>28</v>
      </c>
      <c r="E5" s="123">
        <v>0.5</v>
      </c>
      <c r="F5" s="124">
        <v>0.6</v>
      </c>
      <c r="G5" s="124">
        <v>2.5</v>
      </c>
      <c r="H5" s="124">
        <v>2</v>
      </c>
      <c r="I5" s="124" t="s">
        <v>24</v>
      </c>
      <c r="J5" s="124">
        <v>0.4</v>
      </c>
      <c r="K5" s="125">
        <f t="shared" si="0"/>
        <v>6</v>
      </c>
      <c r="L5" s="126">
        <f t="shared" si="1"/>
        <v>0.5</v>
      </c>
      <c r="M5" s="130" t="s">
        <v>417</v>
      </c>
      <c r="O5" s="115"/>
    </row>
    <row r="6" spans="1:15" s="119" customFormat="1" ht="12.75">
      <c r="A6" s="120" t="s">
        <v>13</v>
      </c>
      <c r="B6" s="120" t="s">
        <v>14</v>
      </c>
      <c r="C6" s="121" t="s">
        <v>15</v>
      </c>
      <c r="D6" s="129" t="s">
        <v>16</v>
      </c>
      <c r="E6" s="123">
        <v>1</v>
      </c>
      <c r="F6" s="124">
        <v>0.6</v>
      </c>
      <c r="G6" s="124">
        <v>0.2</v>
      </c>
      <c r="H6" s="124">
        <v>1.7</v>
      </c>
      <c r="I6" s="124">
        <v>0</v>
      </c>
      <c r="J6" s="124">
        <v>2</v>
      </c>
      <c r="K6" s="125">
        <f t="shared" si="0"/>
        <v>5.5</v>
      </c>
      <c r="L6" s="126">
        <f t="shared" si="1"/>
        <v>0.4583333333333333</v>
      </c>
      <c r="M6" s="130" t="s">
        <v>417</v>
      </c>
      <c r="O6" s="116"/>
    </row>
    <row r="7" spans="1:17" s="23" customFormat="1" ht="12.75">
      <c r="A7" s="28" t="s">
        <v>29</v>
      </c>
      <c r="B7" s="28" t="s">
        <v>30</v>
      </c>
      <c r="C7" s="29" t="s">
        <v>31</v>
      </c>
      <c r="D7" s="30" t="s">
        <v>32</v>
      </c>
      <c r="E7" s="31">
        <v>1</v>
      </c>
      <c r="F7" s="32">
        <v>1.2</v>
      </c>
      <c r="G7" s="32" t="s">
        <v>24</v>
      </c>
      <c r="H7" s="32">
        <v>2</v>
      </c>
      <c r="I7" s="32" t="s">
        <v>24</v>
      </c>
      <c r="J7" s="32">
        <v>0</v>
      </c>
      <c r="K7" s="21">
        <f t="shared" si="0"/>
        <v>4.2</v>
      </c>
      <c r="L7" s="33">
        <f t="shared" si="1"/>
        <v>0.35000000000000003</v>
      </c>
      <c r="M7" s="34"/>
      <c r="N7" s="35"/>
      <c r="O7" s="35"/>
      <c r="P7" s="35"/>
      <c r="Q7" s="35"/>
    </row>
    <row r="8" spans="1:17" s="23" customFormat="1" ht="12.75">
      <c r="A8" s="36" t="s">
        <v>33</v>
      </c>
      <c r="B8" s="16" t="s">
        <v>34</v>
      </c>
      <c r="C8" s="17" t="s">
        <v>35</v>
      </c>
      <c r="D8" s="18" t="s">
        <v>36</v>
      </c>
      <c r="E8" s="19">
        <v>0.2</v>
      </c>
      <c r="F8" s="20">
        <v>0</v>
      </c>
      <c r="G8" s="20">
        <v>1</v>
      </c>
      <c r="H8" s="20">
        <v>2</v>
      </c>
      <c r="I8" s="20">
        <v>0.2</v>
      </c>
      <c r="J8" s="20">
        <v>0.5</v>
      </c>
      <c r="K8" s="21">
        <f t="shared" si="0"/>
        <v>3.9000000000000004</v>
      </c>
      <c r="L8" s="22">
        <f t="shared" si="1"/>
        <v>0.325</v>
      </c>
      <c r="M8" s="37"/>
      <c r="N8" s="35"/>
      <c r="O8" s="27"/>
      <c r="P8" s="35"/>
      <c r="Q8" s="35"/>
    </row>
    <row r="9" spans="1:14" s="23" customFormat="1" ht="12.75">
      <c r="A9" s="26" t="s">
        <v>37</v>
      </c>
      <c r="B9" s="16" t="s">
        <v>38</v>
      </c>
      <c r="C9" s="17" t="s">
        <v>39</v>
      </c>
      <c r="D9" s="24" t="s">
        <v>40</v>
      </c>
      <c r="E9" s="19">
        <v>0.5</v>
      </c>
      <c r="F9" s="20">
        <v>1.2</v>
      </c>
      <c r="G9" s="20">
        <v>0</v>
      </c>
      <c r="H9" s="20">
        <v>2</v>
      </c>
      <c r="I9" s="20">
        <v>0</v>
      </c>
      <c r="J9" s="20">
        <v>0.2</v>
      </c>
      <c r="K9" s="21">
        <f t="shared" si="0"/>
        <v>3.9000000000000004</v>
      </c>
      <c r="L9" s="22">
        <f t="shared" si="1"/>
        <v>0.325</v>
      </c>
      <c r="M9" s="38"/>
      <c r="N9" s="35"/>
    </row>
    <row r="10" spans="1:13" s="23" customFormat="1" ht="12.75">
      <c r="A10" s="16" t="s">
        <v>41</v>
      </c>
      <c r="B10" s="16" t="s">
        <v>42</v>
      </c>
      <c r="C10" s="17" t="s">
        <v>43</v>
      </c>
      <c r="D10" s="39" t="s">
        <v>44</v>
      </c>
      <c r="E10" s="19">
        <v>0.5</v>
      </c>
      <c r="F10" s="20">
        <v>0.8</v>
      </c>
      <c r="G10" s="20" t="s">
        <v>24</v>
      </c>
      <c r="H10" s="20">
        <v>2</v>
      </c>
      <c r="I10" s="20">
        <v>0</v>
      </c>
      <c r="J10" s="20" t="s">
        <v>24</v>
      </c>
      <c r="K10" s="21">
        <f t="shared" si="0"/>
        <v>3.3</v>
      </c>
      <c r="L10" s="22">
        <f t="shared" si="1"/>
        <v>0.27499999999999997</v>
      </c>
      <c r="M10" s="40"/>
    </row>
    <row r="11" spans="1:15" s="23" customFormat="1" ht="12.75">
      <c r="A11" s="26" t="s">
        <v>45</v>
      </c>
      <c r="B11" s="16" t="s">
        <v>46</v>
      </c>
      <c r="C11" s="17" t="s">
        <v>47</v>
      </c>
      <c r="D11" s="18" t="s">
        <v>48</v>
      </c>
      <c r="E11" s="19">
        <v>0.5</v>
      </c>
      <c r="F11" s="20">
        <v>0.4</v>
      </c>
      <c r="G11" s="20">
        <v>0</v>
      </c>
      <c r="H11" s="20">
        <v>1.9</v>
      </c>
      <c r="I11" s="20">
        <v>0</v>
      </c>
      <c r="J11" s="20">
        <v>0.5</v>
      </c>
      <c r="K11" s="21">
        <f t="shared" si="0"/>
        <v>3.3</v>
      </c>
      <c r="L11" s="22">
        <f t="shared" si="1"/>
        <v>0.27499999999999997</v>
      </c>
      <c r="M11" s="38"/>
      <c r="N11" s="35"/>
      <c r="O11" s="27"/>
    </row>
    <row r="12" spans="1:14" s="23" customFormat="1" ht="12.75">
      <c r="A12" s="16" t="s">
        <v>49</v>
      </c>
      <c r="B12" s="16" t="s">
        <v>50</v>
      </c>
      <c r="C12" s="17" t="s">
        <v>51</v>
      </c>
      <c r="D12" s="18" t="s">
        <v>52</v>
      </c>
      <c r="E12" s="19">
        <v>1.5</v>
      </c>
      <c r="F12" s="20">
        <v>0</v>
      </c>
      <c r="G12" s="20" t="s">
        <v>24</v>
      </c>
      <c r="H12" s="20">
        <v>1.7</v>
      </c>
      <c r="I12" s="20" t="s">
        <v>24</v>
      </c>
      <c r="J12" s="20">
        <v>0</v>
      </c>
      <c r="K12" s="21">
        <f t="shared" si="0"/>
        <v>3.2</v>
      </c>
      <c r="L12" s="22">
        <f t="shared" si="1"/>
        <v>0.26666666666666666</v>
      </c>
      <c r="M12" s="41"/>
      <c r="N12" s="35"/>
    </row>
    <row r="13" spans="1:13" s="1" customFormat="1" ht="12.75">
      <c r="A13" s="16" t="s">
        <v>53</v>
      </c>
      <c r="B13" s="16" t="s">
        <v>54</v>
      </c>
      <c r="C13" s="17" t="s">
        <v>55</v>
      </c>
      <c r="D13" s="18" t="s">
        <v>56</v>
      </c>
      <c r="E13" s="19">
        <v>1</v>
      </c>
      <c r="F13" s="20">
        <v>0</v>
      </c>
      <c r="G13" s="20" t="s">
        <v>24</v>
      </c>
      <c r="H13" s="20">
        <v>2</v>
      </c>
      <c r="I13" s="20" t="s">
        <v>24</v>
      </c>
      <c r="J13" s="20">
        <v>0</v>
      </c>
      <c r="K13" s="21">
        <f t="shared" si="0"/>
        <v>3</v>
      </c>
      <c r="L13" s="22">
        <f t="shared" si="1"/>
        <v>0.25</v>
      </c>
      <c r="M13" s="17"/>
    </row>
    <row r="14" spans="1:14" s="23" customFormat="1" ht="12.75">
      <c r="A14" s="16" t="s">
        <v>57</v>
      </c>
      <c r="B14" s="16" t="s">
        <v>58</v>
      </c>
      <c r="C14" s="17" t="s">
        <v>59</v>
      </c>
      <c r="D14" s="18" t="s">
        <v>44</v>
      </c>
      <c r="E14" s="19">
        <v>0.5</v>
      </c>
      <c r="F14" s="20">
        <v>0.6</v>
      </c>
      <c r="G14" s="20">
        <v>1.8</v>
      </c>
      <c r="H14" s="20">
        <v>0</v>
      </c>
      <c r="I14" s="20">
        <v>0</v>
      </c>
      <c r="J14" s="20">
        <v>0</v>
      </c>
      <c r="K14" s="21">
        <f t="shared" si="0"/>
        <v>2.9000000000000004</v>
      </c>
      <c r="L14" s="22">
        <f t="shared" si="1"/>
        <v>0.2416666666666667</v>
      </c>
      <c r="M14" s="41"/>
      <c r="N14" s="35"/>
    </row>
    <row r="15" spans="1:15" s="23" customFormat="1" ht="12.75">
      <c r="A15" s="42" t="s">
        <v>60</v>
      </c>
      <c r="B15" s="42" t="s">
        <v>61</v>
      </c>
      <c r="C15" s="43" t="s">
        <v>62</v>
      </c>
      <c r="D15" s="18" t="s">
        <v>52</v>
      </c>
      <c r="E15" s="19">
        <v>0.5</v>
      </c>
      <c r="F15" s="44">
        <v>0.6</v>
      </c>
      <c r="G15" s="44" t="s">
        <v>24</v>
      </c>
      <c r="H15" s="44">
        <v>1.4</v>
      </c>
      <c r="I15" s="44">
        <v>0</v>
      </c>
      <c r="J15" s="44">
        <v>0.3</v>
      </c>
      <c r="K15" s="21">
        <f t="shared" si="0"/>
        <v>2.8</v>
      </c>
      <c r="L15" s="22">
        <f t="shared" si="1"/>
        <v>0.2333333333333333</v>
      </c>
      <c r="M15" s="41"/>
      <c r="O15" s="45"/>
    </row>
    <row r="16" spans="1:14" s="23" customFormat="1" ht="12.75">
      <c r="A16" s="16" t="s">
        <v>63</v>
      </c>
      <c r="B16" s="16" t="s">
        <v>64</v>
      </c>
      <c r="C16" s="17" t="s">
        <v>65</v>
      </c>
      <c r="D16" s="18" t="s">
        <v>66</v>
      </c>
      <c r="E16" s="19">
        <v>0.5</v>
      </c>
      <c r="F16" s="20">
        <v>0.4</v>
      </c>
      <c r="G16" s="20">
        <v>0</v>
      </c>
      <c r="H16" s="20">
        <v>1.7</v>
      </c>
      <c r="I16" s="20">
        <v>0</v>
      </c>
      <c r="J16" s="20">
        <v>0.1</v>
      </c>
      <c r="K16" s="21">
        <f t="shared" si="0"/>
        <v>2.7</v>
      </c>
      <c r="L16" s="22">
        <f t="shared" si="1"/>
        <v>0.225</v>
      </c>
      <c r="M16" s="41"/>
      <c r="N16" s="35"/>
    </row>
    <row r="17" spans="1:13" s="23" customFormat="1" ht="12.75">
      <c r="A17" s="16" t="s">
        <v>67</v>
      </c>
      <c r="B17" s="16" t="s">
        <v>68</v>
      </c>
      <c r="C17" s="17" t="s">
        <v>69</v>
      </c>
      <c r="D17" s="18" t="s">
        <v>36</v>
      </c>
      <c r="E17" s="19">
        <v>0.7</v>
      </c>
      <c r="F17" s="20">
        <v>0.2</v>
      </c>
      <c r="G17" s="20">
        <v>1</v>
      </c>
      <c r="H17" s="20">
        <v>0.4</v>
      </c>
      <c r="I17" s="20">
        <v>0</v>
      </c>
      <c r="J17" s="20">
        <v>0</v>
      </c>
      <c r="K17" s="21">
        <f t="shared" si="0"/>
        <v>2.3</v>
      </c>
      <c r="L17" s="22">
        <f t="shared" si="1"/>
        <v>0.19166666666666665</v>
      </c>
      <c r="M17" s="41"/>
    </row>
    <row r="18" spans="1:13" s="23" customFormat="1" ht="12.75">
      <c r="A18" s="26" t="s">
        <v>70</v>
      </c>
      <c r="B18" s="16" t="s">
        <v>71</v>
      </c>
      <c r="C18" s="17" t="s">
        <v>72</v>
      </c>
      <c r="D18" s="18" t="s">
        <v>73</v>
      </c>
      <c r="E18" s="19">
        <v>0.5</v>
      </c>
      <c r="F18" s="20">
        <v>0.2</v>
      </c>
      <c r="G18" s="20">
        <v>0</v>
      </c>
      <c r="H18" s="20">
        <v>1</v>
      </c>
      <c r="I18" s="20" t="s">
        <v>24</v>
      </c>
      <c r="J18" s="20">
        <v>0</v>
      </c>
      <c r="K18" s="21">
        <f t="shared" si="0"/>
        <v>1.7</v>
      </c>
      <c r="L18" s="22">
        <f t="shared" si="1"/>
        <v>0.14166666666666666</v>
      </c>
      <c r="M18" s="38"/>
    </row>
    <row r="19" spans="1:14" s="23" customFormat="1" ht="12.75">
      <c r="A19" s="26" t="s">
        <v>79</v>
      </c>
      <c r="B19" s="16" t="s">
        <v>80</v>
      </c>
      <c r="C19" s="17" t="s">
        <v>81</v>
      </c>
      <c r="D19" s="18" t="s">
        <v>82</v>
      </c>
      <c r="E19" s="19"/>
      <c r="F19" s="20"/>
      <c r="G19" s="20"/>
      <c r="H19" s="20"/>
      <c r="I19" s="20"/>
      <c r="J19" s="20"/>
      <c r="K19" s="21"/>
      <c r="L19" s="22"/>
      <c r="M19" s="17"/>
      <c r="N19" s="35"/>
    </row>
    <row r="20" spans="1:13" s="23" customFormat="1" ht="14.25" thickBot="1" thickTop="1">
      <c r="A20" s="16" t="s">
        <v>74</v>
      </c>
      <c r="B20" s="16" t="s">
        <v>42</v>
      </c>
      <c r="C20" s="17" t="s">
        <v>75</v>
      </c>
      <c r="D20" s="18" t="s">
        <v>52</v>
      </c>
      <c r="E20" s="19"/>
      <c r="F20" s="20"/>
      <c r="G20" s="20"/>
      <c r="H20" s="20"/>
      <c r="I20" s="20"/>
      <c r="J20" s="20"/>
      <c r="K20" s="21"/>
      <c r="L20" s="22"/>
      <c r="M20" s="41"/>
    </row>
    <row r="21" spans="1:13" s="1" customFormat="1" ht="14.25" thickBot="1" thickTop="1">
      <c r="A21" s="139" t="s">
        <v>76</v>
      </c>
      <c r="B21" s="140" t="s">
        <v>77</v>
      </c>
      <c r="C21" s="141" t="s">
        <v>78</v>
      </c>
      <c r="D21" s="142" t="s">
        <v>52</v>
      </c>
      <c r="E21" s="143"/>
      <c r="F21" s="144"/>
      <c r="G21" s="144"/>
      <c r="H21" s="144"/>
      <c r="I21" s="144"/>
      <c r="J21" s="144"/>
      <c r="K21" s="145"/>
      <c r="L21" s="146"/>
      <c r="M21" s="147"/>
    </row>
    <row r="22" spans="1:14" s="23" customFormat="1" ht="13.5" thickTop="1">
      <c r="A22" s="148" t="s">
        <v>428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35"/>
    </row>
    <row r="23" spans="1:13" s="23" customFormat="1" ht="12.75">
      <c r="A23" s="134"/>
      <c r="B23" s="72"/>
      <c r="C23" s="72"/>
      <c r="D23" s="72"/>
      <c r="E23" s="73"/>
      <c r="F23" s="73"/>
      <c r="G23" s="73"/>
      <c r="H23" s="73"/>
      <c r="I23" s="73"/>
      <c r="J23" s="73"/>
      <c r="K23" s="131"/>
      <c r="L23" s="132"/>
      <c r="M23" s="135"/>
    </row>
    <row r="24" spans="1:14" s="23" customFormat="1" ht="12.75">
      <c r="A24" s="72"/>
      <c r="B24" s="72"/>
      <c r="C24" s="72"/>
      <c r="D24" s="72"/>
      <c r="E24" s="73"/>
      <c r="F24" s="73"/>
      <c r="G24" s="73"/>
      <c r="H24" s="73"/>
      <c r="I24" s="73"/>
      <c r="J24" s="73"/>
      <c r="K24" s="131"/>
      <c r="L24" s="132"/>
      <c r="M24" s="133"/>
      <c r="N24" s="35"/>
    </row>
    <row r="25" spans="1:13" s="23" customFormat="1" ht="12.75">
      <c r="A25" s="72"/>
      <c r="B25" s="72"/>
      <c r="C25" s="72"/>
      <c r="D25" s="72"/>
      <c r="E25" s="73"/>
      <c r="F25" s="73"/>
      <c r="G25" s="73"/>
      <c r="H25" s="73"/>
      <c r="I25" s="73"/>
      <c r="J25" s="73"/>
      <c r="K25" s="131"/>
      <c r="L25" s="132"/>
      <c r="M25" s="133"/>
    </row>
    <row r="26" spans="1:14" s="23" customFormat="1" ht="12.75">
      <c r="A26" s="72"/>
      <c r="B26" s="72"/>
      <c r="C26" s="72"/>
      <c r="D26" s="72"/>
      <c r="E26" s="73"/>
      <c r="F26" s="73"/>
      <c r="G26" s="73"/>
      <c r="H26" s="73"/>
      <c r="I26" s="73"/>
      <c r="J26" s="73"/>
      <c r="K26" s="131"/>
      <c r="L26" s="132"/>
      <c r="M26" s="135"/>
      <c r="N26" s="35"/>
    </row>
    <row r="27" spans="1:13" s="23" customFormat="1" ht="12.75">
      <c r="A27" s="72"/>
      <c r="B27" s="72"/>
      <c r="C27" s="72"/>
      <c r="D27" s="72"/>
      <c r="E27" s="73"/>
      <c r="F27" s="73"/>
      <c r="G27" s="73"/>
      <c r="H27" s="73"/>
      <c r="I27" s="73"/>
      <c r="J27" s="73"/>
      <c r="K27" s="131"/>
      <c r="L27" s="132"/>
      <c r="M27" s="133"/>
    </row>
    <row r="28" spans="1:13" s="23" customFormat="1" ht="12.75">
      <c r="A28" s="72"/>
      <c r="B28" s="72"/>
      <c r="C28" s="72"/>
      <c r="D28" s="72"/>
      <c r="E28" s="73"/>
      <c r="F28" s="73"/>
      <c r="G28" s="73"/>
      <c r="H28" s="73"/>
      <c r="I28" s="73"/>
      <c r="J28" s="73"/>
      <c r="K28" s="131"/>
      <c r="L28" s="132"/>
      <c r="M28" s="133"/>
    </row>
    <row r="29" spans="1:14" s="23" customFormat="1" ht="12.75">
      <c r="A29" s="72"/>
      <c r="B29" s="72"/>
      <c r="C29" s="72"/>
      <c r="D29" s="72"/>
      <c r="E29" s="73"/>
      <c r="F29" s="73"/>
      <c r="G29" s="73"/>
      <c r="H29" s="73"/>
      <c r="I29" s="73"/>
      <c r="J29" s="73"/>
      <c r="K29" s="131"/>
      <c r="L29" s="132"/>
      <c r="M29" s="133"/>
      <c r="N29" s="35"/>
    </row>
    <row r="30" spans="1:15" s="23" customFormat="1" ht="12.75">
      <c r="A30" s="72"/>
      <c r="B30" s="72"/>
      <c r="C30" s="72"/>
      <c r="D30" s="72"/>
      <c r="E30" s="73"/>
      <c r="F30" s="73"/>
      <c r="G30" s="73"/>
      <c r="H30" s="73"/>
      <c r="I30" s="73"/>
      <c r="J30" s="73"/>
      <c r="K30" s="131"/>
      <c r="L30" s="132"/>
      <c r="M30" s="133"/>
      <c r="O30" s="46"/>
    </row>
    <row r="31" spans="1:14" s="47" customFormat="1" ht="12.75">
      <c r="A31" s="72"/>
      <c r="B31" s="72"/>
      <c r="C31" s="72"/>
      <c r="D31" s="72"/>
      <c r="E31" s="73"/>
      <c r="F31" s="73"/>
      <c r="G31" s="73"/>
      <c r="H31" s="73"/>
      <c r="I31" s="73"/>
      <c r="J31" s="73"/>
      <c r="K31" s="131"/>
      <c r="L31" s="132"/>
      <c r="M31" s="133"/>
      <c r="N31" s="23"/>
    </row>
    <row r="32" spans="1:13" s="23" customFormat="1" ht="12.75">
      <c r="A32" s="72"/>
      <c r="B32" s="72"/>
      <c r="C32" s="72"/>
      <c r="D32" s="72"/>
      <c r="E32" s="73"/>
      <c r="F32" s="73"/>
      <c r="G32" s="73"/>
      <c r="H32" s="73"/>
      <c r="I32" s="73"/>
      <c r="J32" s="73"/>
      <c r="K32" s="131"/>
      <c r="L32" s="132"/>
      <c r="M32" s="133"/>
    </row>
    <row r="33" spans="1:13" s="23" customFormat="1" ht="12.75">
      <c r="A33" s="72"/>
      <c r="B33" s="72"/>
      <c r="C33" s="72"/>
      <c r="D33" s="72"/>
      <c r="E33" s="73"/>
      <c r="F33" s="73"/>
      <c r="G33" s="73"/>
      <c r="H33" s="73"/>
      <c r="I33" s="73"/>
      <c r="J33" s="73"/>
      <c r="K33" s="131"/>
      <c r="L33" s="132"/>
      <c r="M33" s="133"/>
    </row>
    <row r="34" spans="1:13" s="23" customFormat="1" ht="12.75">
      <c r="A34" s="134"/>
      <c r="B34" s="72"/>
      <c r="C34" s="72"/>
      <c r="D34" s="72"/>
      <c r="E34" s="73"/>
      <c r="F34" s="73"/>
      <c r="G34" s="73"/>
      <c r="H34" s="73"/>
      <c r="I34" s="73"/>
      <c r="J34" s="73"/>
      <c r="K34" s="131"/>
      <c r="L34" s="132"/>
      <c r="M34" s="135"/>
    </row>
    <row r="35" spans="1:13" s="23" customFormat="1" ht="12.75">
      <c r="A35" s="72"/>
      <c r="B35" s="72"/>
      <c r="C35" s="72"/>
      <c r="D35" s="72"/>
      <c r="E35" s="73"/>
      <c r="F35" s="73"/>
      <c r="G35" s="73"/>
      <c r="H35" s="73"/>
      <c r="I35" s="73"/>
      <c r="J35" s="73"/>
      <c r="K35" s="131"/>
      <c r="L35" s="132"/>
      <c r="M35" s="136"/>
    </row>
    <row r="36" spans="1:15" s="23" customFormat="1" ht="12.75">
      <c r="A36" s="133"/>
      <c r="B36" s="72"/>
      <c r="C36" s="72"/>
      <c r="D36" s="72"/>
      <c r="E36" s="73"/>
      <c r="F36" s="73"/>
      <c r="G36" s="73"/>
      <c r="H36" s="73"/>
      <c r="I36" s="73"/>
      <c r="J36" s="73"/>
      <c r="K36" s="131"/>
      <c r="L36" s="132"/>
      <c r="M36" s="135"/>
      <c r="O36" s="27"/>
    </row>
    <row r="37" spans="1:14" s="23" customFormat="1" ht="12.75">
      <c r="A37" s="72"/>
      <c r="B37" s="72"/>
      <c r="C37" s="72"/>
      <c r="D37" s="72"/>
      <c r="E37" s="73"/>
      <c r="F37" s="73"/>
      <c r="G37" s="73"/>
      <c r="H37" s="73"/>
      <c r="I37" s="73"/>
      <c r="J37" s="73"/>
      <c r="K37" s="131"/>
      <c r="L37" s="132"/>
      <c r="M37" s="133"/>
      <c r="N37" s="35"/>
    </row>
    <row r="38" spans="1:13" s="23" customFormat="1" ht="12.75">
      <c r="A38" s="72"/>
      <c r="B38" s="72"/>
      <c r="C38" s="72"/>
      <c r="D38" s="72"/>
      <c r="E38" s="73"/>
      <c r="F38" s="73"/>
      <c r="G38" s="73"/>
      <c r="H38" s="73"/>
      <c r="I38" s="73"/>
      <c r="J38" s="73"/>
      <c r="K38" s="131"/>
      <c r="L38" s="132"/>
      <c r="M38" s="133"/>
    </row>
    <row r="39" spans="1:15" s="23" customFormat="1" ht="12.75">
      <c r="A39" s="72"/>
      <c r="B39" s="72"/>
      <c r="C39" s="72"/>
      <c r="D39" s="72"/>
      <c r="E39" s="73"/>
      <c r="F39" s="73"/>
      <c r="G39" s="73"/>
      <c r="H39" s="73"/>
      <c r="I39" s="73"/>
      <c r="J39" s="73"/>
      <c r="K39" s="131"/>
      <c r="L39" s="132"/>
      <c r="M39" s="133"/>
      <c r="N39" s="35"/>
      <c r="O39" s="27"/>
    </row>
    <row r="40" spans="1:13" s="23" customFormat="1" ht="12.75">
      <c r="A40" s="134"/>
      <c r="B40" s="72"/>
      <c r="C40" s="72"/>
      <c r="D40" s="72"/>
      <c r="E40" s="73"/>
      <c r="F40" s="73"/>
      <c r="G40" s="73"/>
      <c r="H40" s="73"/>
      <c r="I40" s="73"/>
      <c r="J40" s="73"/>
      <c r="K40" s="131"/>
      <c r="L40" s="132"/>
      <c r="M40" s="137"/>
    </row>
    <row r="41" spans="1:13" s="23" customFormat="1" ht="12.75">
      <c r="A41" s="134"/>
      <c r="B41" s="72"/>
      <c r="C41" s="72"/>
      <c r="D41" s="72"/>
      <c r="E41" s="73"/>
      <c r="F41" s="73"/>
      <c r="G41" s="73"/>
      <c r="H41" s="73"/>
      <c r="I41" s="73"/>
      <c r="J41" s="73"/>
      <c r="K41" s="131"/>
      <c r="L41" s="132"/>
      <c r="M41" s="133"/>
    </row>
    <row r="42" spans="1:13" s="23" customFormat="1" ht="12.75">
      <c r="A42" s="134"/>
      <c r="B42" s="72"/>
      <c r="C42" s="72"/>
      <c r="D42" s="72"/>
      <c r="E42" s="73"/>
      <c r="F42" s="73"/>
      <c r="G42" s="73"/>
      <c r="H42" s="73"/>
      <c r="I42" s="73"/>
      <c r="J42" s="73"/>
      <c r="K42" s="131"/>
      <c r="L42" s="132"/>
      <c r="M42" s="135"/>
    </row>
    <row r="43" spans="1:13" s="23" customFormat="1" ht="12.75">
      <c r="A43" s="72"/>
      <c r="B43" s="72"/>
      <c r="C43" s="72"/>
      <c r="D43" s="72"/>
      <c r="E43" s="73"/>
      <c r="F43" s="73"/>
      <c r="G43" s="73"/>
      <c r="H43" s="73"/>
      <c r="I43" s="73"/>
      <c r="J43" s="73"/>
      <c r="K43" s="131"/>
      <c r="L43" s="132"/>
      <c r="M43" s="133"/>
    </row>
    <row r="44" spans="1:13" s="23" customFormat="1" ht="12.75">
      <c r="A44" s="134"/>
      <c r="B44" s="72"/>
      <c r="C44" s="72"/>
      <c r="D44" s="72"/>
      <c r="E44" s="73"/>
      <c r="F44" s="73"/>
      <c r="G44" s="73"/>
      <c r="H44" s="73"/>
      <c r="I44" s="73"/>
      <c r="J44" s="73"/>
      <c r="K44" s="131"/>
      <c r="L44" s="132"/>
      <c r="M44" s="135"/>
    </row>
    <row r="45" spans="1:13" s="23" customFormat="1" ht="12.75">
      <c r="A45" s="134"/>
      <c r="B45" s="72"/>
      <c r="C45" s="72"/>
      <c r="D45" s="72"/>
      <c r="E45" s="73"/>
      <c r="F45" s="73"/>
      <c r="G45" s="73"/>
      <c r="H45" s="73"/>
      <c r="I45" s="73"/>
      <c r="J45" s="73"/>
      <c r="K45" s="131"/>
      <c r="L45" s="132"/>
      <c r="M45" s="135"/>
    </row>
    <row r="46" spans="1:13" s="23" customFormat="1" ht="12.75">
      <c r="A46" s="72"/>
      <c r="B46" s="72"/>
      <c r="C46" s="72"/>
      <c r="D46" s="72"/>
      <c r="E46" s="73"/>
      <c r="F46" s="73"/>
      <c r="G46" s="73"/>
      <c r="H46" s="73"/>
      <c r="I46" s="73"/>
      <c r="J46" s="73"/>
      <c r="K46" s="131"/>
      <c r="L46" s="132"/>
      <c r="M46" s="133"/>
    </row>
    <row r="47" spans="1:13" s="23" customFormat="1" ht="12.75">
      <c r="A47" s="72"/>
      <c r="B47" s="72"/>
      <c r="C47" s="72"/>
      <c r="D47" s="72"/>
      <c r="E47" s="73"/>
      <c r="F47" s="73"/>
      <c r="G47" s="73"/>
      <c r="H47" s="73"/>
      <c r="I47" s="73"/>
      <c r="J47" s="73"/>
      <c r="K47" s="131"/>
      <c r="L47" s="132"/>
      <c r="M47" s="133"/>
    </row>
    <row r="48" spans="1:14" s="23" customFormat="1" ht="12.75">
      <c r="A48" s="72"/>
      <c r="B48" s="72"/>
      <c r="C48" s="72"/>
      <c r="D48" s="72"/>
      <c r="E48" s="73"/>
      <c r="F48" s="73"/>
      <c r="G48" s="73"/>
      <c r="H48" s="73"/>
      <c r="I48" s="73"/>
      <c r="J48" s="73"/>
      <c r="K48" s="131"/>
      <c r="L48" s="132"/>
      <c r="M48" s="133"/>
      <c r="N48" s="35"/>
    </row>
    <row r="49" spans="1:13" s="23" customFormat="1" ht="12.75">
      <c r="A49" s="72"/>
      <c r="B49" s="72"/>
      <c r="C49" s="72"/>
      <c r="D49" s="72"/>
      <c r="E49" s="73"/>
      <c r="F49" s="73"/>
      <c r="G49" s="73"/>
      <c r="H49" s="73"/>
      <c r="I49" s="73"/>
      <c r="J49" s="73"/>
      <c r="K49" s="131"/>
      <c r="L49" s="132"/>
      <c r="M49" s="133"/>
    </row>
    <row r="50" spans="1:13" s="23" customFormat="1" ht="12.75">
      <c r="A50" s="134"/>
      <c r="B50" s="72"/>
      <c r="C50" s="72"/>
      <c r="D50" s="72"/>
      <c r="E50" s="73"/>
      <c r="F50" s="73"/>
      <c r="G50" s="73"/>
      <c r="H50" s="73"/>
      <c r="I50" s="73"/>
      <c r="J50" s="73"/>
      <c r="K50" s="131"/>
      <c r="L50" s="132"/>
      <c r="M50" s="133"/>
    </row>
    <row r="51" spans="1:13" s="23" customFormat="1" ht="12.75">
      <c r="A51" s="72"/>
      <c r="B51" s="72"/>
      <c r="C51" s="72"/>
      <c r="D51" s="72"/>
      <c r="E51" s="73"/>
      <c r="F51" s="73"/>
      <c r="G51" s="73"/>
      <c r="H51" s="73"/>
      <c r="I51" s="73"/>
      <c r="J51" s="73"/>
      <c r="K51" s="131"/>
      <c r="L51" s="132"/>
      <c r="M51" s="133"/>
    </row>
    <row r="52" spans="1:14" s="23" customFormat="1" ht="12.75">
      <c r="A52" s="72"/>
      <c r="B52" s="72"/>
      <c r="C52" s="72"/>
      <c r="D52" s="72"/>
      <c r="E52" s="73"/>
      <c r="F52" s="73"/>
      <c r="G52" s="73"/>
      <c r="H52" s="73"/>
      <c r="I52" s="73"/>
      <c r="J52" s="73"/>
      <c r="K52" s="131"/>
      <c r="L52" s="132"/>
      <c r="M52" s="138"/>
      <c r="N52" s="35"/>
    </row>
    <row r="53" spans="1:13" s="23" customFormat="1" ht="12.75">
      <c r="A53" s="134"/>
      <c r="B53" s="72"/>
      <c r="C53" s="72"/>
      <c r="D53" s="72"/>
      <c r="E53" s="73"/>
      <c r="F53" s="73"/>
      <c r="G53" s="73"/>
      <c r="H53" s="73"/>
      <c r="I53" s="73"/>
      <c r="J53" s="73"/>
      <c r="K53" s="131"/>
      <c r="L53" s="132"/>
      <c r="M53" s="135"/>
    </row>
    <row r="54" spans="1:14" s="23" customFormat="1" ht="12.75">
      <c r="A54" s="72"/>
      <c r="B54" s="72"/>
      <c r="C54" s="72"/>
      <c r="D54" s="72"/>
      <c r="E54" s="73"/>
      <c r="F54" s="73"/>
      <c r="G54" s="73"/>
      <c r="H54" s="73"/>
      <c r="I54" s="73"/>
      <c r="J54" s="73"/>
      <c r="K54" s="131"/>
      <c r="L54" s="132"/>
      <c r="M54" s="133"/>
      <c r="N54" s="35"/>
    </row>
  </sheetData>
  <sheetProtection selectLockedCells="1" selectUnlockedCells="1"/>
  <mergeCells count="2">
    <mergeCell ref="A1:M1"/>
    <mergeCell ref="A22:M2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  <headerFooter alignWithMargins="0">
    <oddFooter>&amp;CLapa &amp;P no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workbookViewId="0" topLeftCell="A1">
      <pane xSplit="1" ySplit="2" topLeftCell="B2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49" sqref="N49"/>
    </sheetView>
  </sheetViews>
  <sheetFormatPr defaultColWidth="9.140625" defaultRowHeight="12.75"/>
  <cols>
    <col min="1" max="1" width="5.57421875" style="48" customWidth="1"/>
    <col min="2" max="2" width="15.28125" style="48" customWidth="1"/>
    <col min="3" max="3" width="13.421875" style="48" customWidth="1"/>
    <col min="4" max="4" width="31.140625" style="48" customWidth="1"/>
    <col min="5" max="5" width="4.421875" style="4" customWidth="1"/>
    <col min="6" max="6" width="4.421875" style="48" customWidth="1"/>
    <col min="7" max="7" width="4.421875" style="49" customWidth="1"/>
    <col min="8" max="10" width="4.421875" style="48" customWidth="1"/>
    <col min="11" max="11" width="5.57421875" style="48" customWidth="1"/>
    <col min="12" max="12" width="8.421875" style="48" customWidth="1"/>
    <col min="13" max="13" width="8.140625" style="5" customWidth="1"/>
    <col min="14" max="16" width="9.140625" style="69" customWidth="1"/>
    <col min="17" max="16384" width="9.140625" style="5" customWidth="1"/>
  </cols>
  <sheetData>
    <row r="1" spans="1:14" ht="24" customHeight="1">
      <c r="A1" s="117" t="s">
        <v>422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35"/>
    </row>
    <row r="2" spans="1:17" s="15" customFormat="1" ht="12.75">
      <c r="A2" s="50" t="s">
        <v>0</v>
      </c>
      <c r="B2" s="51" t="s">
        <v>1</v>
      </c>
      <c r="C2" s="51" t="s">
        <v>2</v>
      </c>
      <c r="D2" s="52" t="s">
        <v>3</v>
      </c>
      <c r="E2" s="53" t="s">
        <v>4</v>
      </c>
      <c r="F2" s="54" t="s">
        <v>5</v>
      </c>
      <c r="G2" s="55" t="s">
        <v>6</v>
      </c>
      <c r="H2" s="54" t="s">
        <v>8</v>
      </c>
      <c r="I2" s="56" t="s">
        <v>9</v>
      </c>
      <c r="J2" s="57" t="s">
        <v>83</v>
      </c>
      <c r="K2" s="58" t="s">
        <v>10</v>
      </c>
      <c r="L2" s="12" t="s">
        <v>11</v>
      </c>
      <c r="M2" s="7" t="s">
        <v>12</v>
      </c>
      <c r="N2" s="149"/>
      <c r="O2" s="118"/>
      <c r="P2" s="118"/>
      <c r="Q2" s="59"/>
    </row>
    <row r="3" spans="1:14" ht="12.75">
      <c r="A3" s="161" t="s">
        <v>84</v>
      </c>
      <c r="B3" s="162" t="s">
        <v>85</v>
      </c>
      <c r="C3" s="163" t="s">
        <v>86</v>
      </c>
      <c r="D3" s="164" t="s">
        <v>52</v>
      </c>
      <c r="E3" s="165">
        <v>2</v>
      </c>
      <c r="F3" s="166">
        <v>2</v>
      </c>
      <c r="G3" s="166">
        <v>1.5</v>
      </c>
      <c r="H3" s="166">
        <v>2</v>
      </c>
      <c r="I3" s="167">
        <v>2</v>
      </c>
      <c r="J3" s="168">
        <v>2</v>
      </c>
      <c r="K3" s="165">
        <f aca="true" t="shared" si="0" ref="K3:K34">SUM(E3:J3)</f>
        <v>11.5</v>
      </c>
      <c r="L3" s="169">
        <f aca="true" t="shared" si="1" ref="L3:L34">K3/12</f>
        <v>0.9583333333333334</v>
      </c>
      <c r="M3" s="170" t="s">
        <v>418</v>
      </c>
      <c r="N3" s="115"/>
    </row>
    <row r="4" spans="1:14" ht="12.75">
      <c r="A4" s="161" t="s">
        <v>87</v>
      </c>
      <c r="B4" s="171" t="s">
        <v>88</v>
      </c>
      <c r="C4" s="161" t="s">
        <v>89</v>
      </c>
      <c r="D4" s="172" t="s">
        <v>44</v>
      </c>
      <c r="E4" s="173">
        <v>2</v>
      </c>
      <c r="F4" s="124">
        <v>1.5</v>
      </c>
      <c r="G4" s="124">
        <v>2</v>
      </c>
      <c r="H4" s="124">
        <v>1.9</v>
      </c>
      <c r="I4" s="174">
        <v>2</v>
      </c>
      <c r="J4" s="175">
        <v>2</v>
      </c>
      <c r="K4" s="165">
        <f t="shared" si="0"/>
        <v>11.4</v>
      </c>
      <c r="L4" s="169">
        <f t="shared" si="1"/>
        <v>0.9500000000000001</v>
      </c>
      <c r="M4" s="176" t="s">
        <v>418</v>
      </c>
      <c r="N4" s="115"/>
    </row>
    <row r="5" spans="1:14" ht="12.75">
      <c r="A5" s="161" t="s">
        <v>90</v>
      </c>
      <c r="B5" s="161" t="s">
        <v>91</v>
      </c>
      <c r="C5" s="161" t="s">
        <v>92</v>
      </c>
      <c r="D5" s="161" t="s">
        <v>93</v>
      </c>
      <c r="E5" s="173">
        <v>1.5</v>
      </c>
      <c r="F5" s="124">
        <v>2</v>
      </c>
      <c r="G5" s="124">
        <v>2.5</v>
      </c>
      <c r="H5" s="124">
        <v>2</v>
      </c>
      <c r="I5" s="174">
        <v>1</v>
      </c>
      <c r="J5" s="175" t="s">
        <v>24</v>
      </c>
      <c r="K5" s="165">
        <f t="shared" si="0"/>
        <v>9</v>
      </c>
      <c r="L5" s="169">
        <f t="shared" si="1"/>
        <v>0.75</v>
      </c>
      <c r="M5" s="177" t="s">
        <v>419</v>
      </c>
      <c r="N5" s="150"/>
    </row>
    <row r="6" spans="1:14" ht="12.75">
      <c r="A6" s="161" t="s">
        <v>94</v>
      </c>
      <c r="B6" s="171" t="s">
        <v>95</v>
      </c>
      <c r="C6" s="161" t="s">
        <v>96</v>
      </c>
      <c r="D6" s="172" t="s">
        <v>97</v>
      </c>
      <c r="E6" s="173">
        <v>1</v>
      </c>
      <c r="F6" s="124">
        <v>1.2</v>
      </c>
      <c r="G6" s="124">
        <v>1.5</v>
      </c>
      <c r="H6" s="124">
        <v>1.8</v>
      </c>
      <c r="I6" s="174">
        <v>2</v>
      </c>
      <c r="J6" s="175">
        <v>1</v>
      </c>
      <c r="K6" s="165">
        <f t="shared" si="0"/>
        <v>8.5</v>
      </c>
      <c r="L6" s="169">
        <f t="shared" si="1"/>
        <v>0.7083333333333334</v>
      </c>
      <c r="M6" s="177" t="s">
        <v>419</v>
      </c>
      <c r="N6" s="115"/>
    </row>
    <row r="7" spans="1:15" ht="12.75">
      <c r="A7" s="161" t="s">
        <v>101</v>
      </c>
      <c r="B7" s="171" t="s">
        <v>102</v>
      </c>
      <c r="C7" s="161" t="s">
        <v>103</v>
      </c>
      <c r="D7" s="161" t="s">
        <v>93</v>
      </c>
      <c r="E7" s="173">
        <v>0.3</v>
      </c>
      <c r="F7" s="124">
        <v>0.6</v>
      </c>
      <c r="G7" s="124">
        <v>2.3</v>
      </c>
      <c r="H7" s="124">
        <v>0.3</v>
      </c>
      <c r="I7" s="174">
        <v>2</v>
      </c>
      <c r="J7" s="175">
        <v>1.5</v>
      </c>
      <c r="K7" s="165">
        <f t="shared" si="0"/>
        <v>7</v>
      </c>
      <c r="L7" s="169">
        <f t="shared" si="1"/>
        <v>0.5833333333333334</v>
      </c>
      <c r="M7" s="178" t="s">
        <v>416</v>
      </c>
      <c r="N7" s="151"/>
      <c r="O7" s="27"/>
    </row>
    <row r="8" spans="1:14" ht="12.75">
      <c r="A8" s="161" t="s">
        <v>98</v>
      </c>
      <c r="B8" s="171" t="s">
        <v>425</v>
      </c>
      <c r="C8" s="161" t="s">
        <v>99</v>
      </c>
      <c r="D8" s="172" t="s">
        <v>100</v>
      </c>
      <c r="E8" s="173">
        <v>1</v>
      </c>
      <c r="F8" s="124">
        <v>1.2</v>
      </c>
      <c r="G8" s="124">
        <v>2</v>
      </c>
      <c r="H8" s="124" t="s">
        <v>24</v>
      </c>
      <c r="I8" s="174">
        <v>2</v>
      </c>
      <c r="J8" s="175">
        <v>0.6</v>
      </c>
      <c r="K8" s="165">
        <f t="shared" si="0"/>
        <v>6.8</v>
      </c>
      <c r="L8" s="169">
        <f t="shared" si="1"/>
        <v>0.5666666666666667</v>
      </c>
      <c r="M8" s="178" t="s">
        <v>416</v>
      </c>
      <c r="N8" s="115"/>
    </row>
    <row r="9" spans="1:14" ht="12.75">
      <c r="A9" s="161" t="s">
        <v>104</v>
      </c>
      <c r="B9" s="171" t="s">
        <v>105</v>
      </c>
      <c r="C9" s="161" t="s">
        <v>106</v>
      </c>
      <c r="D9" s="172" t="s">
        <v>107</v>
      </c>
      <c r="E9" s="173">
        <v>0.3</v>
      </c>
      <c r="F9" s="124">
        <v>1.5</v>
      </c>
      <c r="G9" s="124">
        <v>2</v>
      </c>
      <c r="H9" s="124" t="s">
        <v>24</v>
      </c>
      <c r="I9" s="174">
        <v>0.6</v>
      </c>
      <c r="J9" s="175">
        <v>2</v>
      </c>
      <c r="K9" s="165">
        <f t="shared" si="0"/>
        <v>6.3999999999999995</v>
      </c>
      <c r="L9" s="169">
        <f t="shared" si="1"/>
        <v>0.5333333333333333</v>
      </c>
      <c r="M9" s="121" t="s">
        <v>417</v>
      </c>
      <c r="N9" s="115"/>
    </row>
    <row r="10" spans="1:14" ht="12.75">
      <c r="A10" s="161" t="s">
        <v>108</v>
      </c>
      <c r="B10" s="171" t="s">
        <v>109</v>
      </c>
      <c r="C10" s="161" t="s">
        <v>110</v>
      </c>
      <c r="D10" s="172" t="s">
        <v>97</v>
      </c>
      <c r="E10" s="173">
        <v>1</v>
      </c>
      <c r="F10" s="124">
        <v>1.2</v>
      </c>
      <c r="G10" s="124">
        <v>1.5</v>
      </c>
      <c r="H10" s="124" t="s">
        <v>24</v>
      </c>
      <c r="I10" s="174">
        <v>0.5</v>
      </c>
      <c r="J10" s="175">
        <v>1.9</v>
      </c>
      <c r="K10" s="165">
        <f t="shared" si="0"/>
        <v>6.1</v>
      </c>
      <c r="L10" s="169">
        <f t="shared" si="1"/>
        <v>0.5083333333333333</v>
      </c>
      <c r="M10" s="121" t="s">
        <v>417</v>
      </c>
      <c r="N10" s="115"/>
    </row>
    <row r="11" spans="1:14" ht="12.75">
      <c r="A11" s="161" t="s">
        <v>111</v>
      </c>
      <c r="B11" s="171" t="s">
        <v>112</v>
      </c>
      <c r="C11" s="161" t="s">
        <v>113</v>
      </c>
      <c r="D11" s="179" t="s">
        <v>28</v>
      </c>
      <c r="E11" s="173">
        <v>0.3</v>
      </c>
      <c r="F11" s="124">
        <v>1.8</v>
      </c>
      <c r="G11" s="124" t="s">
        <v>24</v>
      </c>
      <c r="H11" s="124">
        <v>0</v>
      </c>
      <c r="I11" s="174">
        <v>2</v>
      </c>
      <c r="J11" s="175">
        <v>1.9</v>
      </c>
      <c r="K11" s="165">
        <f t="shared" si="0"/>
        <v>6</v>
      </c>
      <c r="L11" s="169">
        <f t="shared" si="1"/>
        <v>0.5</v>
      </c>
      <c r="M11" s="121" t="s">
        <v>417</v>
      </c>
      <c r="N11" s="115"/>
    </row>
    <row r="12" spans="1:14" ht="12.75">
      <c r="A12" s="39" t="s">
        <v>114</v>
      </c>
      <c r="B12" s="63" t="s">
        <v>115</v>
      </c>
      <c r="C12" s="39" t="s">
        <v>116</v>
      </c>
      <c r="D12" s="64" t="s">
        <v>117</v>
      </c>
      <c r="E12" s="65">
        <v>0.3</v>
      </c>
      <c r="F12" s="20">
        <v>1.2</v>
      </c>
      <c r="G12" s="20">
        <v>0</v>
      </c>
      <c r="H12" s="20">
        <v>0</v>
      </c>
      <c r="I12" s="66">
        <v>2</v>
      </c>
      <c r="J12" s="67">
        <v>1.5</v>
      </c>
      <c r="K12" s="61">
        <f t="shared" si="0"/>
        <v>5</v>
      </c>
      <c r="L12" s="62">
        <f t="shared" si="1"/>
        <v>0.4166666666666667</v>
      </c>
      <c r="M12" s="17"/>
      <c r="N12" s="2"/>
    </row>
    <row r="13" spans="1:14" ht="12.75">
      <c r="A13" s="39" t="s">
        <v>118</v>
      </c>
      <c r="B13" s="63" t="s">
        <v>119</v>
      </c>
      <c r="C13" s="39" t="s">
        <v>120</v>
      </c>
      <c r="D13" s="64" t="s">
        <v>107</v>
      </c>
      <c r="E13" s="65">
        <v>0.5</v>
      </c>
      <c r="F13" s="20">
        <v>0.7</v>
      </c>
      <c r="G13" s="20">
        <v>1.8</v>
      </c>
      <c r="H13" s="20" t="s">
        <v>24</v>
      </c>
      <c r="I13" s="66">
        <v>0.4</v>
      </c>
      <c r="J13" s="67">
        <v>1</v>
      </c>
      <c r="K13" s="61">
        <f t="shared" si="0"/>
        <v>4.4</v>
      </c>
      <c r="L13" s="62">
        <f t="shared" si="1"/>
        <v>0.3666666666666667</v>
      </c>
      <c r="M13" s="17"/>
      <c r="N13" s="2"/>
    </row>
    <row r="14" spans="1:15" ht="12.75">
      <c r="A14" s="39" t="s">
        <v>121</v>
      </c>
      <c r="B14" s="63" t="s">
        <v>122</v>
      </c>
      <c r="C14" s="39" t="s">
        <v>123</v>
      </c>
      <c r="D14" s="64" t="s">
        <v>100</v>
      </c>
      <c r="E14" s="65">
        <v>0.5</v>
      </c>
      <c r="F14" s="20">
        <v>1.2</v>
      </c>
      <c r="G14" s="20">
        <v>2</v>
      </c>
      <c r="H14" s="20">
        <v>0</v>
      </c>
      <c r="I14" s="66">
        <v>0.5</v>
      </c>
      <c r="J14" s="67">
        <v>0.2</v>
      </c>
      <c r="K14" s="61">
        <f t="shared" si="0"/>
        <v>4.4</v>
      </c>
      <c r="L14" s="62">
        <f t="shared" si="1"/>
        <v>0.3666666666666667</v>
      </c>
      <c r="M14" s="17"/>
      <c r="N14" s="2"/>
      <c r="O14" s="27"/>
    </row>
    <row r="15" spans="1:14" ht="12.75">
      <c r="A15" s="39" t="s">
        <v>124</v>
      </c>
      <c r="B15" s="63" t="s">
        <v>42</v>
      </c>
      <c r="C15" s="39" t="s">
        <v>125</v>
      </c>
      <c r="D15" s="64" t="s">
        <v>19</v>
      </c>
      <c r="E15" s="65">
        <v>0.3</v>
      </c>
      <c r="F15" s="20">
        <v>0.2</v>
      </c>
      <c r="G15" s="20">
        <v>2</v>
      </c>
      <c r="H15" s="20" t="s">
        <v>24</v>
      </c>
      <c r="I15" s="66">
        <v>1.8</v>
      </c>
      <c r="J15" s="67">
        <v>0</v>
      </c>
      <c r="K15" s="61">
        <f t="shared" si="0"/>
        <v>4.3</v>
      </c>
      <c r="L15" s="62">
        <f t="shared" si="1"/>
        <v>0.35833333333333334</v>
      </c>
      <c r="M15" s="17"/>
      <c r="N15" s="2"/>
    </row>
    <row r="16" spans="1:14" ht="12.75">
      <c r="A16" s="39" t="s">
        <v>126</v>
      </c>
      <c r="B16" s="63" t="s">
        <v>42</v>
      </c>
      <c r="C16" s="39" t="s">
        <v>127</v>
      </c>
      <c r="D16" s="64" t="s">
        <v>44</v>
      </c>
      <c r="E16" s="65">
        <v>0.5</v>
      </c>
      <c r="F16" s="20">
        <v>2</v>
      </c>
      <c r="G16" s="20">
        <v>0</v>
      </c>
      <c r="H16" s="20">
        <v>0</v>
      </c>
      <c r="I16" s="66">
        <v>1.8</v>
      </c>
      <c r="J16" s="67" t="s">
        <v>24</v>
      </c>
      <c r="K16" s="61">
        <f t="shared" si="0"/>
        <v>4.3</v>
      </c>
      <c r="L16" s="62">
        <f t="shared" si="1"/>
        <v>0.35833333333333334</v>
      </c>
      <c r="M16" s="17"/>
      <c r="N16" s="2"/>
    </row>
    <row r="17" spans="1:14" ht="12.75">
      <c r="A17" s="39"/>
      <c r="B17" s="63" t="s">
        <v>128</v>
      </c>
      <c r="C17" s="39" t="s">
        <v>129</v>
      </c>
      <c r="D17" s="64" t="s">
        <v>130</v>
      </c>
      <c r="E17" s="65">
        <v>0.5</v>
      </c>
      <c r="F17" s="20">
        <v>0.1</v>
      </c>
      <c r="G17" s="20">
        <v>0</v>
      </c>
      <c r="H17" s="20">
        <v>1</v>
      </c>
      <c r="I17" s="66">
        <v>2</v>
      </c>
      <c r="J17" s="67">
        <v>0.5</v>
      </c>
      <c r="K17" s="61">
        <f t="shared" si="0"/>
        <v>4.1</v>
      </c>
      <c r="L17" s="62">
        <f t="shared" si="1"/>
        <v>0.3416666666666666</v>
      </c>
      <c r="M17" s="17"/>
      <c r="N17" s="2"/>
    </row>
    <row r="18" spans="1:14" ht="12.75">
      <c r="A18" s="39" t="s">
        <v>131</v>
      </c>
      <c r="B18" s="63" t="s">
        <v>132</v>
      </c>
      <c r="C18" s="39" t="s">
        <v>133</v>
      </c>
      <c r="D18" s="64" t="s">
        <v>44</v>
      </c>
      <c r="E18" s="65">
        <v>0.5</v>
      </c>
      <c r="F18" s="20">
        <v>1.1</v>
      </c>
      <c r="G18" s="20">
        <v>0</v>
      </c>
      <c r="H18" s="20">
        <v>0</v>
      </c>
      <c r="I18" s="66">
        <v>1.8</v>
      </c>
      <c r="J18" s="67">
        <v>0.5</v>
      </c>
      <c r="K18" s="61">
        <f t="shared" si="0"/>
        <v>3.9000000000000004</v>
      </c>
      <c r="L18" s="62">
        <f t="shared" si="1"/>
        <v>0.325</v>
      </c>
      <c r="M18" s="17"/>
      <c r="N18" s="2"/>
    </row>
    <row r="19" spans="1:14" ht="12.75">
      <c r="A19" s="39" t="s">
        <v>134</v>
      </c>
      <c r="B19" s="63" t="s">
        <v>135</v>
      </c>
      <c r="C19" s="39" t="s">
        <v>136</v>
      </c>
      <c r="D19" s="64" t="s">
        <v>137</v>
      </c>
      <c r="E19" s="65">
        <v>1</v>
      </c>
      <c r="F19" s="20">
        <v>0.2</v>
      </c>
      <c r="G19" s="20" t="s">
        <v>24</v>
      </c>
      <c r="H19" s="20" t="s">
        <v>24</v>
      </c>
      <c r="I19" s="66">
        <v>1.8</v>
      </c>
      <c r="J19" s="67">
        <v>0.8</v>
      </c>
      <c r="K19" s="61">
        <f t="shared" si="0"/>
        <v>3.8</v>
      </c>
      <c r="L19" s="62">
        <f t="shared" si="1"/>
        <v>0.31666666666666665</v>
      </c>
      <c r="M19" s="17"/>
      <c r="N19" s="2"/>
    </row>
    <row r="20" spans="1:14" ht="12.75">
      <c r="A20" s="39" t="s">
        <v>138</v>
      </c>
      <c r="B20" s="63" t="s">
        <v>139</v>
      </c>
      <c r="C20" s="39" t="s">
        <v>140</v>
      </c>
      <c r="D20" s="64" t="s">
        <v>97</v>
      </c>
      <c r="E20" s="65">
        <v>0.4</v>
      </c>
      <c r="F20" s="20">
        <v>0.8</v>
      </c>
      <c r="G20" s="20">
        <v>0</v>
      </c>
      <c r="H20" s="20" t="s">
        <v>24</v>
      </c>
      <c r="I20" s="66">
        <v>2</v>
      </c>
      <c r="J20" s="67">
        <v>0.5</v>
      </c>
      <c r="K20" s="61">
        <f t="shared" si="0"/>
        <v>3.7</v>
      </c>
      <c r="L20" s="62">
        <f t="shared" si="1"/>
        <v>0.30833333333333335</v>
      </c>
      <c r="M20" s="68"/>
      <c r="N20" s="2"/>
    </row>
    <row r="21" spans="1:17" ht="12.75">
      <c r="A21" s="39" t="s">
        <v>141</v>
      </c>
      <c r="B21" s="63" t="s">
        <v>142</v>
      </c>
      <c r="C21" s="39" t="s">
        <v>143</v>
      </c>
      <c r="D21" s="60" t="s">
        <v>107</v>
      </c>
      <c r="E21" s="65">
        <v>1.5</v>
      </c>
      <c r="F21" s="20">
        <v>1.4</v>
      </c>
      <c r="G21" s="20">
        <v>0</v>
      </c>
      <c r="H21" s="20">
        <v>0</v>
      </c>
      <c r="I21" s="66">
        <v>0.4</v>
      </c>
      <c r="J21" s="67">
        <v>0.2</v>
      </c>
      <c r="K21" s="61">
        <f t="shared" si="0"/>
        <v>3.5</v>
      </c>
      <c r="L21" s="62">
        <f t="shared" si="1"/>
        <v>0.2916666666666667</v>
      </c>
      <c r="M21" s="17"/>
      <c r="N21" s="2"/>
      <c r="Q21" s="69"/>
    </row>
    <row r="22" spans="1:14" ht="12.75">
      <c r="A22" s="39" t="s">
        <v>144</v>
      </c>
      <c r="B22" s="63" t="s">
        <v>14</v>
      </c>
      <c r="C22" s="39" t="s">
        <v>145</v>
      </c>
      <c r="D22" s="60" t="s">
        <v>146</v>
      </c>
      <c r="E22" s="65">
        <v>0.5</v>
      </c>
      <c r="F22" s="20">
        <v>1</v>
      </c>
      <c r="G22" s="20" t="s">
        <v>24</v>
      </c>
      <c r="H22" s="20" t="s">
        <v>24</v>
      </c>
      <c r="I22" s="66">
        <v>1.8</v>
      </c>
      <c r="J22" s="67" t="s">
        <v>24</v>
      </c>
      <c r="K22" s="61">
        <f t="shared" si="0"/>
        <v>3.3</v>
      </c>
      <c r="L22" s="62">
        <f t="shared" si="1"/>
        <v>0.27499999999999997</v>
      </c>
      <c r="M22" s="17"/>
      <c r="N22" s="2"/>
    </row>
    <row r="23" spans="1:15" ht="12.75">
      <c r="A23" s="39" t="s">
        <v>147</v>
      </c>
      <c r="B23" s="63" t="s">
        <v>148</v>
      </c>
      <c r="C23" s="39" t="s">
        <v>149</v>
      </c>
      <c r="D23" s="64" t="s">
        <v>107</v>
      </c>
      <c r="E23" s="65">
        <v>0.4</v>
      </c>
      <c r="F23" s="20">
        <v>0.6</v>
      </c>
      <c r="G23" s="20">
        <v>0</v>
      </c>
      <c r="H23" s="20" t="s">
        <v>24</v>
      </c>
      <c r="I23" s="66">
        <v>2</v>
      </c>
      <c r="J23" s="67">
        <v>0.2</v>
      </c>
      <c r="K23" s="61">
        <f t="shared" si="0"/>
        <v>3.2</v>
      </c>
      <c r="L23" s="62">
        <f t="shared" si="1"/>
        <v>0.26666666666666666</v>
      </c>
      <c r="M23" s="68"/>
      <c r="N23" s="2"/>
      <c r="O23" s="27"/>
    </row>
    <row r="24" spans="1:14" ht="12.75">
      <c r="A24" s="39" t="s">
        <v>150</v>
      </c>
      <c r="B24" s="63" t="s">
        <v>38</v>
      </c>
      <c r="C24" s="39" t="s">
        <v>151</v>
      </c>
      <c r="D24" s="64" t="s">
        <v>107</v>
      </c>
      <c r="E24" s="65">
        <v>0.3</v>
      </c>
      <c r="F24" s="20">
        <v>0.6</v>
      </c>
      <c r="G24" s="20">
        <v>0</v>
      </c>
      <c r="H24" s="20">
        <v>0</v>
      </c>
      <c r="I24" s="66">
        <v>2</v>
      </c>
      <c r="J24" s="67">
        <v>0.2</v>
      </c>
      <c r="K24" s="61">
        <f t="shared" si="0"/>
        <v>3.1</v>
      </c>
      <c r="L24" s="62">
        <f t="shared" si="1"/>
        <v>0.25833333333333336</v>
      </c>
      <c r="M24" s="17"/>
      <c r="N24" s="2"/>
    </row>
    <row r="25" spans="1:15" ht="12.75">
      <c r="A25" s="39" t="s">
        <v>152</v>
      </c>
      <c r="B25" s="63" t="s">
        <v>153</v>
      </c>
      <c r="C25" s="39" t="s">
        <v>154</v>
      </c>
      <c r="D25" s="64" t="s">
        <v>155</v>
      </c>
      <c r="E25" s="65">
        <v>1</v>
      </c>
      <c r="F25" s="20">
        <v>0.6</v>
      </c>
      <c r="G25" s="20" t="s">
        <v>24</v>
      </c>
      <c r="H25" s="20" t="s">
        <v>24</v>
      </c>
      <c r="I25" s="66">
        <v>0.5</v>
      </c>
      <c r="J25" s="67">
        <v>0.5</v>
      </c>
      <c r="K25" s="61">
        <f t="shared" si="0"/>
        <v>2.6</v>
      </c>
      <c r="L25" s="62">
        <f t="shared" si="1"/>
        <v>0.21666666666666667</v>
      </c>
      <c r="M25" s="17"/>
      <c r="N25" s="2"/>
      <c r="O25" s="27"/>
    </row>
    <row r="26" spans="1:14" ht="12.75">
      <c r="A26" s="39" t="s">
        <v>156</v>
      </c>
      <c r="B26" s="63" t="s">
        <v>157</v>
      </c>
      <c r="C26" s="39" t="s">
        <v>116</v>
      </c>
      <c r="D26" s="60" t="s">
        <v>117</v>
      </c>
      <c r="E26" s="65">
        <v>0.5</v>
      </c>
      <c r="F26" s="20">
        <v>1.2</v>
      </c>
      <c r="G26" s="20">
        <v>0.2</v>
      </c>
      <c r="H26" s="20" t="s">
        <v>24</v>
      </c>
      <c r="I26" s="66">
        <v>0.5</v>
      </c>
      <c r="J26" s="67">
        <v>0.2</v>
      </c>
      <c r="K26" s="61">
        <f t="shared" si="0"/>
        <v>2.6</v>
      </c>
      <c r="L26" s="62">
        <f t="shared" si="1"/>
        <v>0.21666666666666667</v>
      </c>
      <c r="M26" s="17"/>
      <c r="N26" s="2"/>
    </row>
    <row r="27" spans="1:14" ht="12.75">
      <c r="A27" s="70" t="s">
        <v>158</v>
      </c>
      <c r="B27" s="39" t="s">
        <v>159</v>
      </c>
      <c r="C27" s="39" t="s">
        <v>160</v>
      </c>
      <c r="D27" s="64" t="s">
        <v>107</v>
      </c>
      <c r="E27" s="65">
        <v>0.3</v>
      </c>
      <c r="F27" s="20">
        <v>0.2</v>
      </c>
      <c r="G27" s="20">
        <v>0</v>
      </c>
      <c r="H27" s="20" t="s">
        <v>24</v>
      </c>
      <c r="I27" s="66">
        <v>2</v>
      </c>
      <c r="J27" s="67">
        <v>0</v>
      </c>
      <c r="K27" s="61">
        <f t="shared" si="0"/>
        <v>2.5</v>
      </c>
      <c r="L27" s="62">
        <f t="shared" si="1"/>
        <v>0.20833333333333334</v>
      </c>
      <c r="M27" s="17"/>
      <c r="N27" s="2"/>
    </row>
    <row r="28" spans="1:14" ht="12.75">
      <c r="A28" s="39" t="s">
        <v>161</v>
      </c>
      <c r="B28" s="63" t="s">
        <v>162</v>
      </c>
      <c r="C28" s="39" t="s">
        <v>163</v>
      </c>
      <c r="D28" s="64" t="s">
        <v>164</v>
      </c>
      <c r="E28" s="65">
        <v>2</v>
      </c>
      <c r="F28" s="20">
        <v>0.2</v>
      </c>
      <c r="G28" s="20">
        <v>0</v>
      </c>
      <c r="H28" s="20" t="s">
        <v>24</v>
      </c>
      <c r="I28" s="66">
        <v>0.1</v>
      </c>
      <c r="J28" s="67">
        <v>0</v>
      </c>
      <c r="K28" s="61">
        <f t="shared" si="0"/>
        <v>2.3000000000000003</v>
      </c>
      <c r="L28" s="62">
        <f t="shared" si="1"/>
        <v>0.19166666666666668</v>
      </c>
      <c r="M28" s="17"/>
      <c r="N28" s="2"/>
    </row>
    <row r="29" spans="1:14" ht="12.75">
      <c r="A29" s="39" t="s">
        <v>165</v>
      </c>
      <c r="B29" s="63" t="s">
        <v>102</v>
      </c>
      <c r="C29" s="39" t="s">
        <v>127</v>
      </c>
      <c r="D29" s="64" t="s">
        <v>166</v>
      </c>
      <c r="E29" s="65">
        <v>0.5</v>
      </c>
      <c r="F29" s="20">
        <v>1.2</v>
      </c>
      <c r="G29" s="20" t="s">
        <v>24</v>
      </c>
      <c r="H29" s="20" t="s">
        <v>24</v>
      </c>
      <c r="I29" s="66">
        <v>0.3</v>
      </c>
      <c r="J29" s="67" t="s">
        <v>24</v>
      </c>
      <c r="K29" s="61">
        <f t="shared" si="0"/>
        <v>2</v>
      </c>
      <c r="L29" s="62">
        <f t="shared" si="1"/>
        <v>0.16666666666666666</v>
      </c>
      <c r="M29" s="17"/>
      <c r="N29" s="2"/>
    </row>
    <row r="30" spans="1:14" ht="12.75">
      <c r="A30" s="39" t="s">
        <v>167</v>
      </c>
      <c r="B30" s="63" t="s">
        <v>168</v>
      </c>
      <c r="C30" s="39" t="s">
        <v>169</v>
      </c>
      <c r="D30" s="64" t="s">
        <v>44</v>
      </c>
      <c r="E30" s="65">
        <v>0.5</v>
      </c>
      <c r="F30" s="20">
        <v>0.9</v>
      </c>
      <c r="G30" s="20" t="s">
        <v>24</v>
      </c>
      <c r="H30" s="20" t="s">
        <v>24</v>
      </c>
      <c r="I30" s="66">
        <v>0.5</v>
      </c>
      <c r="J30" s="67" t="s">
        <v>24</v>
      </c>
      <c r="K30" s="61">
        <f t="shared" si="0"/>
        <v>1.9</v>
      </c>
      <c r="L30" s="62">
        <f t="shared" si="1"/>
        <v>0.15833333333333333</v>
      </c>
      <c r="M30" s="17"/>
      <c r="N30" s="2"/>
    </row>
    <row r="31" spans="1:14" ht="12.75">
      <c r="A31" s="39" t="s">
        <v>170</v>
      </c>
      <c r="B31" s="63" t="s">
        <v>171</v>
      </c>
      <c r="C31" s="39" t="s">
        <v>172</v>
      </c>
      <c r="D31" s="64" t="s">
        <v>173</v>
      </c>
      <c r="E31" s="65">
        <v>0.5</v>
      </c>
      <c r="F31" s="20">
        <v>0</v>
      </c>
      <c r="G31" s="20" t="s">
        <v>24</v>
      </c>
      <c r="H31" s="20" t="s">
        <v>24</v>
      </c>
      <c r="I31" s="66">
        <v>0.4</v>
      </c>
      <c r="J31" s="67">
        <v>1</v>
      </c>
      <c r="K31" s="61">
        <f t="shared" si="0"/>
        <v>1.9</v>
      </c>
      <c r="L31" s="62">
        <f t="shared" si="1"/>
        <v>0.15833333333333333</v>
      </c>
      <c r="M31" s="17"/>
      <c r="N31" s="2"/>
    </row>
    <row r="32" spans="1:14" ht="12.75">
      <c r="A32" s="39" t="s">
        <v>174</v>
      </c>
      <c r="B32" s="63" t="s">
        <v>122</v>
      </c>
      <c r="C32" s="39" t="s">
        <v>175</v>
      </c>
      <c r="D32" s="60" t="s">
        <v>97</v>
      </c>
      <c r="E32" s="65">
        <v>1</v>
      </c>
      <c r="F32" s="20">
        <v>0.8</v>
      </c>
      <c r="G32" s="20" t="s">
        <v>24</v>
      </c>
      <c r="H32" s="20" t="s">
        <v>24</v>
      </c>
      <c r="I32" s="66" t="s">
        <v>176</v>
      </c>
      <c r="J32" s="67" t="s">
        <v>24</v>
      </c>
      <c r="K32" s="61">
        <f t="shared" si="0"/>
        <v>1.8</v>
      </c>
      <c r="L32" s="62">
        <f t="shared" si="1"/>
        <v>0.15</v>
      </c>
      <c r="M32" s="17"/>
      <c r="N32" s="2"/>
    </row>
    <row r="33" spans="1:14" ht="12.75">
      <c r="A33" s="39" t="s">
        <v>177</v>
      </c>
      <c r="B33" s="63" t="s">
        <v>178</v>
      </c>
      <c r="C33" s="39" t="s">
        <v>179</v>
      </c>
      <c r="D33" s="60" t="s">
        <v>155</v>
      </c>
      <c r="E33" s="65">
        <v>0.4</v>
      </c>
      <c r="F33" s="20">
        <v>0.7</v>
      </c>
      <c r="G33" s="20">
        <v>0</v>
      </c>
      <c r="H33" s="20" t="s">
        <v>24</v>
      </c>
      <c r="I33" s="66">
        <v>0.2</v>
      </c>
      <c r="J33" s="67">
        <v>0.4</v>
      </c>
      <c r="K33" s="61">
        <f t="shared" si="0"/>
        <v>1.7000000000000002</v>
      </c>
      <c r="L33" s="62">
        <f t="shared" si="1"/>
        <v>0.1416666666666667</v>
      </c>
      <c r="M33" s="17"/>
      <c r="N33" s="2"/>
    </row>
    <row r="34" spans="1:14" ht="12.75">
      <c r="A34" s="39" t="s">
        <v>180</v>
      </c>
      <c r="B34" s="63" t="s">
        <v>181</v>
      </c>
      <c r="C34" s="39" t="s">
        <v>182</v>
      </c>
      <c r="D34" s="60" t="s">
        <v>146</v>
      </c>
      <c r="E34" s="65">
        <v>0.5</v>
      </c>
      <c r="F34" s="20">
        <v>0.6</v>
      </c>
      <c r="G34" s="20" t="s">
        <v>24</v>
      </c>
      <c r="H34" s="20" t="s">
        <v>24</v>
      </c>
      <c r="I34" s="66">
        <v>0.4</v>
      </c>
      <c r="J34" s="67">
        <v>0.2</v>
      </c>
      <c r="K34" s="61">
        <f t="shared" si="0"/>
        <v>1.7</v>
      </c>
      <c r="L34" s="62">
        <f t="shared" si="1"/>
        <v>0.14166666666666666</v>
      </c>
      <c r="M34" s="17"/>
      <c r="N34" s="2"/>
    </row>
    <row r="35" spans="1:14" ht="12.75">
      <c r="A35" s="39" t="s">
        <v>183</v>
      </c>
      <c r="B35" s="63" t="s">
        <v>184</v>
      </c>
      <c r="C35" s="39" t="s">
        <v>185</v>
      </c>
      <c r="D35" s="60" t="s">
        <v>36</v>
      </c>
      <c r="E35" s="65">
        <v>0.5</v>
      </c>
      <c r="F35" s="20">
        <v>0.4</v>
      </c>
      <c r="G35" s="20">
        <v>0</v>
      </c>
      <c r="H35" s="20" t="s">
        <v>24</v>
      </c>
      <c r="I35" s="66">
        <v>0.5</v>
      </c>
      <c r="J35" s="67">
        <v>0.2</v>
      </c>
      <c r="K35" s="61">
        <f>SUM(E35:J35)</f>
        <v>1.5999999999999999</v>
      </c>
      <c r="L35" s="62">
        <f>K35/12</f>
        <v>0.13333333333333333</v>
      </c>
      <c r="M35" s="68"/>
      <c r="N35" s="2"/>
    </row>
    <row r="36" spans="1:14" ht="12.75">
      <c r="A36" s="39" t="s">
        <v>186</v>
      </c>
      <c r="B36" s="63" t="s">
        <v>187</v>
      </c>
      <c r="C36" s="39" t="s">
        <v>188</v>
      </c>
      <c r="D36" s="60" t="s">
        <v>107</v>
      </c>
      <c r="E36" s="65">
        <v>0.7</v>
      </c>
      <c r="F36" s="20">
        <v>0.3</v>
      </c>
      <c r="G36" s="20">
        <v>0</v>
      </c>
      <c r="H36" s="20">
        <v>0</v>
      </c>
      <c r="I36" s="66">
        <v>0.1</v>
      </c>
      <c r="J36" s="67">
        <v>0.4</v>
      </c>
      <c r="K36" s="61">
        <f>SUM(E36:J36)</f>
        <v>1.5</v>
      </c>
      <c r="L36" s="62">
        <f>K36/12</f>
        <v>0.125</v>
      </c>
      <c r="M36" s="17"/>
      <c r="N36" s="2"/>
    </row>
    <row r="37" spans="1:14" ht="12.75">
      <c r="A37" s="39" t="s">
        <v>189</v>
      </c>
      <c r="B37" s="63" t="s">
        <v>190</v>
      </c>
      <c r="C37" s="39" t="s">
        <v>191</v>
      </c>
      <c r="D37" s="60" t="s">
        <v>155</v>
      </c>
      <c r="E37" s="65">
        <v>0.5</v>
      </c>
      <c r="F37" s="20">
        <v>0.6</v>
      </c>
      <c r="G37" s="20" t="s">
        <v>24</v>
      </c>
      <c r="H37" s="20" t="s">
        <v>24</v>
      </c>
      <c r="I37" s="66">
        <v>0.3</v>
      </c>
      <c r="J37" s="67" t="s">
        <v>24</v>
      </c>
      <c r="K37" s="61">
        <f>SUM(E37:J37)</f>
        <v>1.4000000000000001</v>
      </c>
      <c r="L37" s="62">
        <f>K37/12</f>
        <v>0.11666666666666668</v>
      </c>
      <c r="M37" s="17"/>
      <c r="N37" s="2"/>
    </row>
    <row r="38" spans="1:14" ht="12.75">
      <c r="A38" s="39" t="s">
        <v>192</v>
      </c>
      <c r="B38" s="63" t="s">
        <v>112</v>
      </c>
      <c r="C38" s="39" t="s">
        <v>193</v>
      </c>
      <c r="D38" s="64" t="s">
        <v>16</v>
      </c>
      <c r="E38" s="65">
        <v>0.5</v>
      </c>
      <c r="F38" s="20">
        <v>0.7</v>
      </c>
      <c r="G38" s="20">
        <v>0</v>
      </c>
      <c r="H38" s="20">
        <v>0</v>
      </c>
      <c r="I38" s="66">
        <v>0.2</v>
      </c>
      <c r="J38" s="67">
        <v>0</v>
      </c>
      <c r="K38" s="61">
        <f>SUM(E38:J38)</f>
        <v>1.4</v>
      </c>
      <c r="L38" s="62">
        <f>K38/12</f>
        <v>0.11666666666666665</v>
      </c>
      <c r="M38" s="17"/>
      <c r="N38" s="2"/>
    </row>
    <row r="39" spans="1:14" ht="12.75">
      <c r="A39" s="39" t="s">
        <v>194</v>
      </c>
      <c r="B39" s="63" t="s">
        <v>195</v>
      </c>
      <c r="C39" s="39" t="s">
        <v>196</v>
      </c>
      <c r="D39" s="60" t="s">
        <v>107</v>
      </c>
      <c r="E39" s="65">
        <v>0.2</v>
      </c>
      <c r="F39" s="20">
        <v>0.6</v>
      </c>
      <c r="G39" s="20">
        <v>0</v>
      </c>
      <c r="H39" s="20">
        <v>0</v>
      </c>
      <c r="I39" s="66">
        <v>0.2</v>
      </c>
      <c r="J39" s="67">
        <v>0.4</v>
      </c>
      <c r="K39" s="61">
        <f>SUM(E39:J39)</f>
        <v>1.4</v>
      </c>
      <c r="L39" s="62">
        <f>K39/12</f>
        <v>0.11666666666666665</v>
      </c>
      <c r="M39" s="17"/>
      <c r="N39" s="2"/>
    </row>
    <row r="40" spans="1:14" ht="12.75">
      <c r="A40" s="39" t="s">
        <v>197</v>
      </c>
      <c r="B40" s="63" t="s">
        <v>198</v>
      </c>
      <c r="C40" s="39" t="s">
        <v>199</v>
      </c>
      <c r="D40" s="60" t="s">
        <v>155</v>
      </c>
      <c r="E40" s="65">
        <v>0.3</v>
      </c>
      <c r="F40" s="20">
        <v>0.7</v>
      </c>
      <c r="G40" s="20">
        <v>0</v>
      </c>
      <c r="H40" s="20" t="s">
        <v>24</v>
      </c>
      <c r="I40" s="66">
        <v>0.4</v>
      </c>
      <c r="J40" s="67">
        <v>0</v>
      </c>
      <c r="K40" s="61">
        <f>SUM(E40:J40)</f>
        <v>1.4</v>
      </c>
      <c r="L40" s="62">
        <f>K40/12</f>
        <v>0.11666666666666665</v>
      </c>
      <c r="M40" s="17"/>
      <c r="N40" s="2"/>
    </row>
    <row r="41" spans="1:14" ht="12.75">
      <c r="A41" s="39" t="s">
        <v>200</v>
      </c>
      <c r="B41" s="63" t="s">
        <v>201</v>
      </c>
      <c r="C41" s="39" t="s">
        <v>202</v>
      </c>
      <c r="D41" s="60" t="s">
        <v>44</v>
      </c>
      <c r="E41" s="65">
        <v>0.4</v>
      </c>
      <c r="F41" s="20">
        <v>0</v>
      </c>
      <c r="G41" s="20">
        <v>0</v>
      </c>
      <c r="H41" s="20" t="s">
        <v>24</v>
      </c>
      <c r="I41" s="66">
        <v>0.8</v>
      </c>
      <c r="J41" s="67">
        <v>0</v>
      </c>
      <c r="K41" s="61">
        <f>SUM(E41:J41)</f>
        <v>1.2000000000000002</v>
      </c>
      <c r="L41" s="62">
        <f>K41/12</f>
        <v>0.10000000000000002</v>
      </c>
      <c r="M41" s="68"/>
      <c r="N41" s="2"/>
    </row>
    <row r="42" spans="1:14" ht="12.75">
      <c r="A42" s="39" t="s">
        <v>209</v>
      </c>
      <c r="B42" s="63" t="s">
        <v>210</v>
      </c>
      <c r="C42" s="39" t="s">
        <v>211</v>
      </c>
      <c r="D42" s="60" t="s">
        <v>48</v>
      </c>
      <c r="E42" s="65"/>
      <c r="F42" s="20"/>
      <c r="G42" s="20"/>
      <c r="H42" s="20"/>
      <c r="I42" s="66"/>
      <c r="J42" s="67"/>
      <c r="K42" s="61"/>
      <c r="L42" s="62"/>
      <c r="M42" s="17"/>
      <c r="N42" s="2"/>
    </row>
    <row r="43" spans="1:14" ht="12.75">
      <c r="A43" s="39" t="s">
        <v>203</v>
      </c>
      <c r="B43" s="63" t="s">
        <v>88</v>
      </c>
      <c r="C43" s="39" t="s">
        <v>204</v>
      </c>
      <c r="D43" s="60" t="s">
        <v>205</v>
      </c>
      <c r="E43" s="65"/>
      <c r="F43" s="20"/>
      <c r="G43" s="20"/>
      <c r="H43" s="20"/>
      <c r="I43" s="66"/>
      <c r="J43" s="67"/>
      <c r="K43" s="61"/>
      <c r="L43" s="62"/>
      <c r="M43" s="17"/>
      <c r="N43" s="2"/>
    </row>
    <row r="44" spans="1:14" ht="12.75">
      <c r="A44" s="39" t="s">
        <v>212</v>
      </c>
      <c r="B44" s="63" t="s">
        <v>213</v>
      </c>
      <c r="C44" s="39" t="s">
        <v>214</v>
      </c>
      <c r="D44" s="60" t="s">
        <v>48</v>
      </c>
      <c r="E44" s="65"/>
      <c r="F44" s="20"/>
      <c r="G44" s="20"/>
      <c r="H44" s="20"/>
      <c r="I44" s="66"/>
      <c r="J44" s="67"/>
      <c r="K44" s="61"/>
      <c r="L44" s="62"/>
      <c r="M44" s="17"/>
      <c r="N44" s="2"/>
    </row>
    <row r="45" spans="1:14" ht="12.75">
      <c r="A45" s="39" t="s">
        <v>218</v>
      </c>
      <c r="B45" s="63" t="s">
        <v>219</v>
      </c>
      <c r="C45" s="39" t="s">
        <v>220</v>
      </c>
      <c r="D45" s="60" t="s">
        <v>36</v>
      </c>
      <c r="E45" s="65"/>
      <c r="F45" s="20"/>
      <c r="G45" s="20"/>
      <c r="H45" s="20"/>
      <c r="I45" s="66"/>
      <c r="J45" s="67"/>
      <c r="K45" s="61"/>
      <c r="L45" s="62"/>
      <c r="M45" s="17"/>
      <c r="N45" s="2"/>
    </row>
    <row r="46" spans="1:14" ht="12.75">
      <c r="A46" s="39" t="s">
        <v>215</v>
      </c>
      <c r="B46" s="63" t="s">
        <v>216</v>
      </c>
      <c r="C46" s="39" t="s">
        <v>217</v>
      </c>
      <c r="D46" s="60" t="s">
        <v>155</v>
      </c>
      <c r="E46" s="65"/>
      <c r="F46" s="20"/>
      <c r="G46" s="20"/>
      <c r="H46" s="20"/>
      <c r="I46" s="66"/>
      <c r="J46" s="67"/>
      <c r="K46" s="61"/>
      <c r="L46" s="62"/>
      <c r="M46" s="17"/>
      <c r="N46" s="2"/>
    </row>
    <row r="47" spans="1:14" ht="13.5" thickBot="1">
      <c r="A47" s="154" t="s">
        <v>206</v>
      </c>
      <c r="B47" s="155" t="s">
        <v>207</v>
      </c>
      <c r="C47" s="154" t="s">
        <v>208</v>
      </c>
      <c r="D47" s="156" t="s">
        <v>137</v>
      </c>
      <c r="E47" s="157"/>
      <c r="F47" s="144"/>
      <c r="G47" s="144"/>
      <c r="H47" s="144"/>
      <c r="I47" s="158"/>
      <c r="J47" s="159"/>
      <c r="K47" s="157"/>
      <c r="L47" s="160"/>
      <c r="M47" s="141"/>
      <c r="N47" s="2"/>
    </row>
    <row r="48" spans="1:14" ht="13.5" thickTop="1">
      <c r="A48" s="148" t="s">
        <v>428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2"/>
    </row>
    <row r="49" spans="1:14" ht="12.75">
      <c r="A49" s="72"/>
      <c r="B49" s="72"/>
      <c r="C49" s="72"/>
      <c r="D49" s="72"/>
      <c r="E49" s="73"/>
      <c r="F49" s="73"/>
      <c r="G49" s="73"/>
      <c r="H49" s="73"/>
      <c r="I49" s="73"/>
      <c r="J49" s="73"/>
      <c r="K49" s="73"/>
      <c r="L49" s="152"/>
      <c r="M49" s="72"/>
      <c r="N49" s="2"/>
    </row>
    <row r="50" spans="1:14" ht="12.75">
      <c r="A50" s="72"/>
      <c r="B50" s="72"/>
      <c r="C50" s="72"/>
      <c r="D50" s="72"/>
      <c r="E50" s="73"/>
      <c r="F50" s="73"/>
      <c r="G50" s="73"/>
      <c r="H50" s="73"/>
      <c r="I50" s="73"/>
      <c r="J50" s="73"/>
      <c r="K50" s="73"/>
      <c r="L50" s="152"/>
      <c r="M50" s="153"/>
      <c r="N50" s="2"/>
    </row>
    <row r="51" spans="1:14" ht="12.75">
      <c r="A51" s="72"/>
      <c r="B51" s="72"/>
      <c r="C51" s="72"/>
      <c r="D51" s="72"/>
      <c r="E51" s="73"/>
      <c r="F51" s="73"/>
      <c r="G51" s="73"/>
      <c r="H51" s="73"/>
      <c r="I51" s="73"/>
      <c r="J51" s="73"/>
      <c r="K51" s="73"/>
      <c r="L51" s="152"/>
      <c r="M51" s="72"/>
      <c r="N51" s="2"/>
    </row>
    <row r="52" spans="1:14" ht="12.75">
      <c r="A52" s="72"/>
      <c r="B52" s="72"/>
      <c r="C52" s="72"/>
      <c r="D52" s="72"/>
      <c r="E52" s="73"/>
      <c r="F52" s="73"/>
      <c r="G52" s="73"/>
      <c r="H52" s="73"/>
      <c r="I52" s="73"/>
      <c r="J52" s="73"/>
      <c r="K52" s="73"/>
      <c r="L52" s="152"/>
      <c r="M52" s="72"/>
      <c r="N52" s="2"/>
    </row>
    <row r="53" spans="1:14" ht="12.75">
      <c r="A53" s="72"/>
      <c r="B53" s="72"/>
      <c r="C53" s="72"/>
      <c r="D53" s="72"/>
      <c r="E53" s="73"/>
      <c r="F53" s="73"/>
      <c r="G53" s="73"/>
      <c r="H53" s="73"/>
      <c r="I53" s="73"/>
      <c r="J53" s="73"/>
      <c r="K53" s="73"/>
      <c r="L53" s="152"/>
      <c r="M53" s="72"/>
      <c r="N53" s="2"/>
    </row>
    <row r="54" spans="1:14" ht="12.75">
      <c r="A54" s="72"/>
      <c r="B54" s="72"/>
      <c r="C54" s="72"/>
      <c r="D54" s="72"/>
      <c r="E54" s="73"/>
      <c r="F54" s="73"/>
      <c r="G54" s="73"/>
      <c r="H54" s="73"/>
      <c r="I54" s="73"/>
      <c r="J54" s="73"/>
      <c r="K54" s="73"/>
      <c r="L54" s="152"/>
      <c r="M54" s="134"/>
      <c r="N54" s="2"/>
    </row>
    <row r="55" spans="1:14" ht="12.75">
      <c r="A55" s="72"/>
      <c r="B55" s="72"/>
      <c r="C55" s="72"/>
      <c r="D55" s="72"/>
      <c r="E55" s="73"/>
      <c r="F55" s="73"/>
      <c r="G55" s="73"/>
      <c r="H55" s="73"/>
      <c r="I55" s="73"/>
      <c r="J55" s="73"/>
      <c r="K55" s="73"/>
      <c r="L55" s="152"/>
      <c r="M55" s="72"/>
      <c r="N55" s="2"/>
    </row>
    <row r="56" spans="1:14" ht="12.75">
      <c r="A56" s="71"/>
      <c r="B56" s="72"/>
      <c r="C56" s="72"/>
      <c r="D56" s="72"/>
      <c r="E56" s="72"/>
      <c r="F56" s="72"/>
      <c r="G56" s="73"/>
      <c r="H56" s="72"/>
      <c r="I56" s="72"/>
      <c r="J56" s="72"/>
      <c r="K56" s="73"/>
      <c r="L56" s="152"/>
      <c r="M56" s="2"/>
      <c r="N56" s="2"/>
    </row>
  </sheetData>
  <sheetProtection selectLockedCells="1" selectUnlockedCells="1"/>
  <mergeCells count="2">
    <mergeCell ref="A1:M1"/>
    <mergeCell ref="A48:M48"/>
  </mergeCells>
  <printOptions/>
  <pageMargins left="0.7479166666666667" right="0.7479166666666667" top="0.6298611111111111" bottom="0.75" header="0.5118055555555555" footer="0.5118055555555555"/>
  <pageSetup horizontalDpi="300" verticalDpi="300" orientation="landscape" paperSize="9" r:id="rId1"/>
  <headerFooter alignWithMargins="0">
    <oddFooter>&amp;CLapa &amp;P no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D55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42" sqref="A42:M42"/>
    </sheetView>
  </sheetViews>
  <sheetFormatPr defaultColWidth="9.140625" defaultRowHeight="12.75"/>
  <cols>
    <col min="1" max="1" width="5.57421875" style="0" customWidth="1"/>
    <col min="2" max="2" width="13.7109375" style="0" customWidth="1"/>
    <col min="3" max="3" width="11.7109375" style="0" customWidth="1"/>
    <col min="4" max="4" width="35.140625" style="0" customWidth="1"/>
    <col min="5" max="11" width="4.421875" style="0" customWidth="1"/>
    <col min="12" max="12" width="5.57421875" style="194" customWidth="1"/>
    <col min="13" max="13" width="8.28125" style="194" customWidth="1"/>
    <col min="14" max="14" width="4.8515625" style="0" customWidth="1"/>
    <col min="15" max="16" width="9.140625" style="194" customWidth="1"/>
    <col min="17" max="17" width="13.7109375" style="194" customWidth="1"/>
    <col min="18" max="186" width="9.140625" style="194" customWidth="1"/>
  </cols>
  <sheetData>
    <row r="1" spans="1:186" s="5" customFormat="1" ht="24" customHeight="1">
      <c r="A1" s="117" t="s">
        <v>423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</row>
    <row r="2" spans="1:186" s="81" customFormat="1" ht="12.75">
      <c r="A2" s="74" t="s">
        <v>0</v>
      </c>
      <c r="B2" s="74" t="s">
        <v>1</v>
      </c>
      <c r="C2" s="75" t="s">
        <v>2</v>
      </c>
      <c r="D2" s="76" t="s">
        <v>221</v>
      </c>
      <c r="E2" s="77" t="s">
        <v>4</v>
      </c>
      <c r="F2" s="78" t="s">
        <v>5</v>
      </c>
      <c r="G2" s="78" t="s">
        <v>6</v>
      </c>
      <c r="H2" s="78" t="s">
        <v>222</v>
      </c>
      <c r="I2" s="78" t="s">
        <v>223</v>
      </c>
      <c r="J2" s="78" t="s">
        <v>224</v>
      </c>
      <c r="K2" s="79" t="s">
        <v>225</v>
      </c>
      <c r="L2" s="80" t="s">
        <v>10</v>
      </c>
      <c r="M2" s="80" t="s">
        <v>11</v>
      </c>
      <c r="N2" s="75" t="s">
        <v>12</v>
      </c>
      <c r="O2" s="189"/>
      <c r="P2" s="189"/>
      <c r="Q2" s="118"/>
      <c r="R2" s="118"/>
      <c r="S2" s="190"/>
      <c r="T2" s="191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90"/>
      <c r="BY2" s="190"/>
      <c r="BZ2" s="190"/>
      <c r="CA2" s="190"/>
      <c r="CB2" s="190"/>
      <c r="CC2" s="190"/>
      <c r="CD2" s="190"/>
      <c r="CE2" s="190"/>
      <c r="CF2" s="190"/>
      <c r="CG2" s="190"/>
      <c r="CH2" s="190"/>
      <c r="CI2" s="190"/>
      <c r="CJ2" s="190"/>
      <c r="CK2" s="190"/>
      <c r="CL2" s="190"/>
      <c r="CM2" s="190"/>
      <c r="CN2" s="190"/>
      <c r="CO2" s="190"/>
      <c r="CP2" s="190"/>
      <c r="CQ2" s="190"/>
      <c r="CR2" s="190"/>
      <c r="CS2" s="190"/>
      <c r="CT2" s="190"/>
      <c r="CU2" s="190"/>
      <c r="CV2" s="190"/>
      <c r="CW2" s="190"/>
      <c r="CX2" s="190"/>
      <c r="CY2" s="190"/>
      <c r="CZ2" s="190"/>
      <c r="DA2" s="190"/>
      <c r="DB2" s="190"/>
      <c r="DC2" s="190"/>
      <c r="DD2" s="190"/>
      <c r="DE2" s="190"/>
      <c r="DF2" s="190"/>
      <c r="DG2" s="190"/>
      <c r="DH2" s="190"/>
      <c r="DI2" s="190"/>
      <c r="DJ2" s="190"/>
      <c r="DK2" s="190"/>
      <c r="DL2" s="190"/>
      <c r="DM2" s="190"/>
      <c r="DN2" s="190"/>
      <c r="DO2" s="190"/>
      <c r="DP2" s="190"/>
      <c r="DQ2" s="190"/>
      <c r="DR2" s="190"/>
      <c r="DS2" s="190"/>
      <c r="DT2" s="190"/>
      <c r="DU2" s="190"/>
      <c r="DV2" s="190"/>
      <c r="DW2" s="190"/>
      <c r="DX2" s="190"/>
      <c r="DY2" s="190"/>
      <c r="DZ2" s="190"/>
      <c r="EA2" s="190"/>
      <c r="EB2" s="190"/>
      <c r="EC2" s="190"/>
      <c r="ED2" s="190"/>
      <c r="EE2" s="190"/>
      <c r="EF2" s="190"/>
      <c r="EG2" s="190"/>
      <c r="EH2" s="190"/>
      <c r="EI2" s="190"/>
      <c r="EJ2" s="190"/>
      <c r="EK2" s="190"/>
      <c r="EL2" s="190"/>
      <c r="EM2" s="190"/>
      <c r="EN2" s="190"/>
      <c r="EO2" s="190"/>
      <c r="EP2" s="190"/>
      <c r="EQ2" s="190"/>
      <c r="ER2" s="190"/>
      <c r="ES2" s="190"/>
      <c r="ET2" s="190"/>
      <c r="EU2" s="190"/>
      <c r="EV2" s="190"/>
      <c r="EW2" s="190"/>
      <c r="EX2" s="190"/>
      <c r="EY2" s="190"/>
      <c r="EZ2" s="190"/>
      <c r="FA2" s="190"/>
      <c r="FB2" s="190"/>
      <c r="FC2" s="190"/>
      <c r="FD2" s="190"/>
      <c r="FE2" s="190"/>
      <c r="FF2" s="190"/>
      <c r="FG2" s="190"/>
      <c r="FH2" s="190"/>
      <c r="FI2" s="190"/>
      <c r="FJ2" s="190"/>
      <c r="FK2" s="190"/>
      <c r="FL2" s="190"/>
      <c r="FM2" s="190"/>
      <c r="FN2" s="190"/>
      <c r="FO2" s="190"/>
      <c r="FP2" s="190"/>
      <c r="FQ2" s="190"/>
      <c r="FR2" s="190"/>
      <c r="FS2" s="190"/>
      <c r="FT2" s="190"/>
      <c r="FU2" s="190"/>
      <c r="FV2" s="190"/>
      <c r="FW2" s="190"/>
      <c r="FX2" s="190"/>
      <c r="FY2" s="190"/>
      <c r="FZ2" s="190"/>
      <c r="GA2" s="190"/>
      <c r="GB2" s="190"/>
      <c r="GC2" s="190"/>
      <c r="GD2" s="190"/>
    </row>
    <row r="3" spans="1:18" ht="12.75">
      <c r="A3" s="215" t="s">
        <v>226</v>
      </c>
      <c r="B3" s="216" t="s">
        <v>227</v>
      </c>
      <c r="C3" s="216" t="s">
        <v>228</v>
      </c>
      <c r="D3" s="217" t="s">
        <v>97</v>
      </c>
      <c r="E3" s="218">
        <v>1</v>
      </c>
      <c r="F3" s="219" t="s">
        <v>24</v>
      </c>
      <c r="G3" s="216">
        <v>2.5</v>
      </c>
      <c r="H3" s="219">
        <v>1.7</v>
      </c>
      <c r="I3" s="219">
        <v>2</v>
      </c>
      <c r="J3" s="216">
        <v>2</v>
      </c>
      <c r="K3" s="217">
        <v>0.8</v>
      </c>
      <c r="L3" s="220">
        <f aca="true" t="shared" si="0" ref="L3:L41">SUM(E3:K3)</f>
        <v>10</v>
      </c>
      <c r="M3" s="221">
        <f aca="true" t="shared" si="1" ref="M3:M41">L3/14</f>
        <v>0.7142857142857143</v>
      </c>
      <c r="N3" s="222" t="s">
        <v>419</v>
      </c>
      <c r="O3" s="151"/>
      <c r="P3" s="192"/>
      <c r="Q3" s="89"/>
      <c r="R3" s="193"/>
    </row>
    <row r="4" spans="1:16" ht="12.75">
      <c r="A4" s="215" t="s">
        <v>229</v>
      </c>
      <c r="B4" s="216" t="s">
        <v>230</v>
      </c>
      <c r="C4" s="216" t="s">
        <v>231</v>
      </c>
      <c r="D4" s="217" t="s">
        <v>44</v>
      </c>
      <c r="E4" s="218">
        <v>0.8</v>
      </c>
      <c r="F4" s="219">
        <v>1.8</v>
      </c>
      <c r="G4" s="216">
        <v>2</v>
      </c>
      <c r="H4" s="219">
        <v>0</v>
      </c>
      <c r="I4" s="219">
        <v>2</v>
      </c>
      <c r="J4" s="216">
        <v>2</v>
      </c>
      <c r="K4" s="217">
        <v>0.4</v>
      </c>
      <c r="L4" s="220">
        <f t="shared" si="0"/>
        <v>9</v>
      </c>
      <c r="M4" s="221">
        <f t="shared" si="1"/>
        <v>0.6428571428571429</v>
      </c>
      <c r="N4" s="223" t="s">
        <v>416</v>
      </c>
      <c r="O4" s="151"/>
      <c r="P4" s="192"/>
    </row>
    <row r="5" spans="1:18" ht="12.75">
      <c r="A5" s="215" t="s">
        <v>234</v>
      </c>
      <c r="B5" s="216" t="s">
        <v>95</v>
      </c>
      <c r="C5" s="216" t="s">
        <v>235</v>
      </c>
      <c r="D5" s="217" t="s">
        <v>97</v>
      </c>
      <c r="E5" s="218">
        <v>1</v>
      </c>
      <c r="F5" s="219">
        <v>1.5</v>
      </c>
      <c r="G5" s="216" t="s">
        <v>24</v>
      </c>
      <c r="H5" s="219">
        <v>2</v>
      </c>
      <c r="I5" s="219">
        <v>2</v>
      </c>
      <c r="J5" s="216">
        <v>1.6</v>
      </c>
      <c r="K5" s="217">
        <v>0.6</v>
      </c>
      <c r="L5" s="220">
        <f t="shared" si="0"/>
        <v>8.7</v>
      </c>
      <c r="M5" s="221">
        <f t="shared" si="1"/>
        <v>0.6214285714285713</v>
      </c>
      <c r="N5" s="223" t="s">
        <v>416</v>
      </c>
      <c r="O5" s="151"/>
      <c r="P5" s="192"/>
      <c r="Q5" s="192"/>
      <c r="R5" s="192"/>
    </row>
    <row r="6" spans="1:16" ht="12.75">
      <c r="A6" s="215" t="s">
        <v>242</v>
      </c>
      <c r="B6" s="216" t="s">
        <v>243</v>
      </c>
      <c r="C6" s="216" t="s">
        <v>426</v>
      </c>
      <c r="D6" s="217" t="s">
        <v>244</v>
      </c>
      <c r="E6" s="218">
        <v>0.5</v>
      </c>
      <c r="F6" s="219">
        <v>1.5</v>
      </c>
      <c r="G6" s="216" t="s">
        <v>24</v>
      </c>
      <c r="H6" s="219">
        <v>1.7</v>
      </c>
      <c r="I6" s="219">
        <v>2</v>
      </c>
      <c r="J6" s="216">
        <v>1.8</v>
      </c>
      <c r="K6" s="217">
        <v>1.2</v>
      </c>
      <c r="L6" s="220">
        <f t="shared" si="0"/>
        <v>8.7</v>
      </c>
      <c r="M6" s="221">
        <f t="shared" si="1"/>
        <v>0.6214285714285713</v>
      </c>
      <c r="N6" s="223" t="s">
        <v>416</v>
      </c>
      <c r="O6" s="151"/>
      <c r="P6" s="192"/>
    </row>
    <row r="7" spans="1:18" ht="12.75">
      <c r="A7" s="215" t="s">
        <v>232</v>
      </c>
      <c r="B7" s="216" t="s">
        <v>42</v>
      </c>
      <c r="C7" s="216" t="s">
        <v>233</v>
      </c>
      <c r="D7" s="217" t="s">
        <v>52</v>
      </c>
      <c r="E7" s="218">
        <v>0.5</v>
      </c>
      <c r="F7" s="219">
        <v>1.4</v>
      </c>
      <c r="G7" s="216">
        <v>2</v>
      </c>
      <c r="H7" s="219">
        <v>0</v>
      </c>
      <c r="I7" s="219">
        <v>1.9</v>
      </c>
      <c r="J7" s="216">
        <v>2</v>
      </c>
      <c r="K7" s="217">
        <v>0.6</v>
      </c>
      <c r="L7" s="220">
        <f t="shared" si="0"/>
        <v>8.4</v>
      </c>
      <c r="M7" s="221">
        <f t="shared" si="1"/>
        <v>0.6</v>
      </c>
      <c r="N7" s="223" t="s">
        <v>416</v>
      </c>
      <c r="O7" s="151"/>
      <c r="P7" s="192"/>
      <c r="Q7" s="89"/>
      <c r="R7" s="192"/>
    </row>
    <row r="8" spans="1:18" ht="12.75">
      <c r="A8" s="215" t="s">
        <v>236</v>
      </c>
      <c r="B8" s="216" t="s">
        <v>237</v>
      </c>
      <c r="C8" s="216" t="s">
        <v>238</v>
      </c>
      <c r="D8" s="217" t="s">
        <v>97</v>
      </c>
      <c r="E8" s="218">
        <v>2</v>
      </c>
      <c r="F8" s="219">
        <v>1.4</v>
      </c>
      <c r="G8" s="216">
        <v>0</v>
      </c>
      <c r="H8" s="219">
        <v>0</v>
      </c>
      <c r="I8" s="219">
        <v>2</v>
      </c>
      <c r="J8" s="216">
        <v>1</v>
      </c>
      <c r="K8" s="217">
        <v>1.2</v>
      </c>
      <c r="L8" s="220">
        <f t="shared" si="0"/>
        <v>7.6000000000000005</v>
      </c>
      <c r="M8" s="221">
        <f t="shared" si="1"/>
        <v>0.5428571428571429</v>
      </c>
      <c r="N8" s="217" t="s">
        <v>420</v>
      </c>
      <c r="O8" s="151"/>
      <c r="P8" s="192"/>
      <c r="Q8" s="89"/>
      <c r="R8" s="193"/>
    </row>
    <row r="9" spans="1:18" ht="12.75">
      <c r="A9" s="215" t="s">
        <v>239</v>
      </c>
      <c r="B9" s="216" t="s">
        <v>240</v>
      </c>
      <c r="C9" s="216" t="s">
        <v>241</v>
      </c>
      <c r="D9" s="217" t="s">
        <v>137</v>
      </c>
      <c r="E9" s="218">
        <v>0.7</v>
      </c>
      <c r="F9" s="219">
        <v>0.3</v>
      </c>
      <c r="G9" s="216" t="s">
        <v>24</v>
      </c>
      <c r="H9" s="219">
        <v>1</v>
      </c>
      <c r="I9" s="219">
        <v>1.2</v>
      </c>
      <c r="J9" s="216">
        <v>2</v>
      </c>
      <c r="K9" s="217">
        <v>2</v>
      </c>
      <c r="L9" s="220">
        <f t="shared" si="0"/>
        <v>7.2</v>
      </c>
      <c r="M9" s="221">
        <f t="shared" si="1"/>
        <v>0.5142857142857143</v>
      </c>
      <c r="N9" s="217" t="s">
        <v>420</v>
      </c>
      <c r="O9" s="151"/>
      <c r="P9" s="192"/>
      <c r="Q9" s="192"/>
      <c r="R9" s="192"/>
    </row>
    <row r="10" spans="1:16" ht="12.75">
      <c r="A10" s="82" t="s">
        <v>248</v>
      </c>
      <c r="B10" s="83" t="s">
        <v>249</v>
      </c>
      <c r="C10" s="83" t="s">
        <v>250</v>
      </c>
      <c r="D10" s="84" t="s">
        <v>251</v>
      </c>
      <c r="E10" s="85">
        <v>0</v>
      </c>
      <c r="F10" s="86">
        <v>0.6</v>
      </c>
      <c r="G10" s="83">
        <v>2</v>
      </c>
      <c r="H10" s="86">
        <v>2</v>
      </c>
      <c r="I10" s="86">
        <v>0.5</v>
      </c>
      <c r="J10" s="87">
        <v>0.8</v>
      </c>
      <c r="K10" s="88">
        <v>0.4</v>
      </c>
      <c r="L10" s="102">
        <f t="shared" si="0"/>
        <v>6.3</v>
      </c>
      <c r="M10" s="104">
        <f t="shared" si="1"/>
        <v>0.45</v>
      </c>
      <c r="N10" s="88"/>
      <c r="O10" s="192"/>
      <c r="P10" s="192"/>
    </row>
    <row r="11" spans="1:18" ht="12.75">
      <c r="A11" s="90" t="s">
        <v>245</v>
      </c>
      <c r="B11" s="91" t="s">
        <v>171</v>
      </c>
      <c r="C11" s="91" t="s">
        <v>246</v>
      </c>
      <c r="D11" s="92" t="s">
        <v>247</v>
      </c>
      <c r="E11" s="93">
        <v>1.7</v>
      </c>
      <c r="F11" s="94">
        <v>1</v>
      </c>
      <c r="G11" s="91" t="s">
        <v>24</v>
      </c>
      <c r="H11" s="94">
        <v>0</v>
      </c>
      <c r="I11" s="94">
        <v>1.5</v>
      </c>
      <c r="J11" s="95">
        <v>1</v>
      </c>
      <c r="K11" s="96">
        <v>0.6</v>
      </c>
      <c r="L11" s="102">
        <f t="shared" si="0"/>
        <v>5.8</v>
      </c>
      <c r="M11" s="104">
        <f t="shared" si="1"/>
        <v>0.41428571428571426</v>
      </c>
      <c r="N11" s="96"/>
      <c r="O11" s="192"/>
      <c r="P11" s="192"/>
      <c r="Q11" s="89"/>
      <c r="R11" s="193"/>
    </row>
    <row r="12" spans="1:18" ht="12.75">
      <c r="A12" s="82" t="s">
        <v>252</v>
      </c>
      <c r="B12" s="83" t="s">
        <v>253</v>
      </c>
      <c r="C12" s="83" t="s">
        <v>254</v>
      </c>
      <c r="D12" s="64" t="s">
        <v>146</v>
      </c>
      <c r="E12" s="85">
        <v>0.5</v>
      </c>
      <c r="F12" s="86">
        <v>0.8</v>
      </c>
      <c r="G12" s="83" t="s">
        <v>24</v>
      </c>
      <c r="H12" s="86">
        <v>1.7</v>
      </c>
      <c r="I12" s="86">
        <v>0.4</v>
      </c>
      <c r="J12" s="87">
        <v>1</v>
      </c>
      <c r="K12" s="88">
        <v>1.2</v>
      </c>
      <c r="L12" s="102">
        <f t="shared" si="0"/>
        <v>5.6000000000000005</v>
      </c>
      <c r="M12" s="104">
        <f t="shared" si="1"/>
        <v>0.4</v>
      </c>
      <c r="N12" s="88"/>
      <c r="O12" s="192"/>
      <c r="P12" s="192"/>
      <c r="Q12" s="192"/>
      <c r="R12" s="192"/>
    </row>
    <row r="13" spans="1:18" ht="12.75">
      <c r="A13" s="82" t="s">
        <v>255</v>
      </c>
      <c r="B13" s="83" t="s">
        <v>256</v>
      </c>
      <c r="C13" s="83" t="s">
        <v>257</v>
      </c>
      <c r="D13" s="84" t="s">
        <v>107</v>
      </c>
      <c r="E13" s="85">
        <v>0.3</v>
      </c>
      <c r="F13" s="86">
        <v>0.9</v>
      </c>
      <c r="G13" s="83">
        <v>1</v>
      </c>
      <c r="H13" s="86" t="s">
        <v>24</v>
      </c>
      <c r="I13" s="86">
        <v>2</v>
      </c>
      <c r="J13" s="87">
        <v>1.2</v>
      </c>
      <c r="K13" s="88" t="s">
        <v>24</v>
      </c>
      <c r="L13" s="102">
        <f t="shared" si="0"/>
        <v>5.4</v>
      </c>
      <c r="M13" s="104">
        <f t="shared" si="1"/>
        <v>0.38571428571428573</v>
      </c>
      <c r="N13" s="88"/>
      <c r="O13" s="192"/>
      <c r="P13" s="192"/>
      <c r="Q13" s="192"/>
      <c r="R13" s="192"/>
    </row>
    <row r="14" spans="1:18" ht="12.75">
      <c r="A14" s="82" t="s">
        <v>258</v>
      </c>
      <c r="B14" s="83" t="s">
        <v>259</v>
      </c>
      <c r="C14" s="83" t="s">
        <v>260</v>
      </c>
      <c r="D14" s="84" t="s">
        <v>146</v>
      </c>
      <c r="E14" s="85">
        <v>0.5</v>
      </c>
      <c r="F14" s="86">
        <v>2</v>
      </c>
      <c r="G14" s="83">
        <v>0</v>
      </c>
      <c r="H14" s="86" t="s">
        <v>24</v>
      </c>
      <c r="I14" s="86">
        <v>1</v>
      </c>
      <c r="J14" s="87">
        <v>1.7</v>
      </c>
      <c r="K14" s="88" t="s">
        <v>24</v>
      </c>
      <c r="L14" s="102">
        <f t="shared" si="0"/>
        <v>5.2</v>
      </c>
      <c r="M14" s="104">
        <f t="shared" si="1"/>
        <v>0.37142857142857144</v>
      </c>
      <c r="N14" s="88"/>
      <c r="O14" s="192"/>
      <c r="P14" s="192"/>
      <c r="Q14" s="89"/>
      <c r="R14" s="193"/>
    </row>
    <row r="15" spans="1:18" ht="12.75">
      <c r="A15" s="82" t="s">
        <v>261</v>
      </c>
      <c r="B15" s="83" t="s">
        <v>262</v>
      </c>
      <c r="C15" s="83" t="s">
        <v>263</v>
      </c>
      <c r="D15" s="84" t="s">
        <v>97</v>
      </c>
      <c r="E15" s="85">
        <v>1</v>
      </c>
      <c r="F15" s="86">
        <v>0.8</v>
      </c>
      <c r="G15" s="83">
        <v>2.5</v>
      </c>
      <c r="H15" s="86" t="s">
        <v>24</v>
      </c>
      <c r="I15" s="86">
        <v>0.3</v>
      </c>
      <c r="J15" s="87" t="s">
        <v>24</v>
      </c>
      <c r="K15" s="88" t="s">
        <v>24</v>
      </c>
      <c r="L15" s="102">
        <f t="shared" si="0"/>
        <v>4.6</v>
      </c>
      <c r="M15" s="104">
        <f t="shared" si="1"/>
        <v>0.32857142857142857</v>
      </c>
      <c r="N15" s="88"/>
      <c r="O15" s="192"/>
      <c r="P15" s="192"/>
      <c r="Q15" s="192"/>
      <c r="R15" s="192"/>
    </row>
    <row r="16" spans="1:16" ht="12.75">
      <c r="A16" s="82" t="s">
        <v>264</v>
      </c>
      <c r="B16" s="83" t="s">
        <v>265</v>
      </c>
      <c r="C16" s="83" t="s">
        <v>266</v>
      </c>
      <c r="D16" s="84" t="s">
        <v>44</v>
      </c>
      <c r="E16" s="85">
        <v>2</v>
      </c>
      <c r="F16" s="86">
        <v>1.2</v>
      </c>
      <c r="G16" s="83" t="s">
        <v>24</v>
      </c>
      <c r="H16" s="86" t="s">
        <v>24</v>
      </c>
      <c r="I16" s="86" t="s">
        <v>24</v>
      </c>
      <c r="J16" s="87">
        <v>0.4</v>
      </c>
      <c r="K16" s="88" t="s">
        <v>24</v>
      </c>
      <c r="L16" s="102">
        <f t="shared" si="0"/>
        <v>3.6</v>
      </c>
      <c r="M16" s="104">
        <f t="shared" si="1"/>
        <v>0.2571428571428572</v>
      </c>
      <c r="N16" s="88"/>
      <c r="O16" s="192"/>
      <c r="P16" s="192"/>
    </row>
    <row r="17" spans="1:18" ht="12.75">
      <c r="A17" s="82" t="s">
        <v>267</v>
      </c>
      <c r="B17" s="83" t="s">
        <v>268</v>
      </c>
      <c r="C17" s="83" t="s">
        <v>269</v>
      </c>
      <c r="D17" s="84" t="s">
        <v>270</v>
      </c>
      <c r="E17" s="85">
        <v>0.3</v>
      </c>
      <c r="F17" s="86">
        <v>0.6</v>
      </c>
      <c r="G17" s="83" t="s">
        <v>24</v>
      </c>
      <c r="H17" s="86">
        <v>0</v>
      </c>
      <c r="I17" s="86">
        <v>2</v>
      </c>
      <c r="J17" s="87" t="s">
        <v>24</v>
      </c>
      <c r="K17" s="88">
        <v>0.6</v>
      </c>
      <c r="L17" s="102">
        <f t="shared" si="0"/>
        <v>3.5</v>
      </c>
      <c r="M17" s="104">
        <f t="shared" si="1"/>
        <v>0.25</v>
      </c>
      <c r="N17" s="88"/>
      <c r="O17" s="192"/>
      <c r="P17" s="192"/>
      <c r="Q17" s="192"/>
      <c r="R17" s="192"/>
    </row>
    <row r="18" spans="1:186" s="188" customFormat="1" ht="12.75">
      <c r="A18" s="180" t="s">
        <v>271</v>
      </c>
      <c r="B18" s="181" t="s">
        <v>102</v>
      </c>
      <c r="C18" s="181" t="s">
        <v>272</v>
      </c>
      <c r="D18" s="182" t="s">
        <v>52</v>
      </c>
      <c r="E18" s="183">
        <v>0.5</v>
      </c>
      <c r="F18" s="184" t="s">
        <v>24</v>
      </c>
      <c r="G18" s="181" t="s">
        <v>24</v>
      </c>
      <c r="H18" s="184">
        <v>1.8</v>
      </c>
      <c r="I18" s="184">
        <v>0.6</v>
      </c>
      <c r="J18" s="185" t="s">
        <v>24</v>
      </c>
      <c r="K18" s="186">
        <v>0.6</v>
      </c>
      <c r="L18" s="209">
        <f t="shared" si="0"/>
        <v>3.5</v>
      </c>
      <c r="M18" s="210">
        <f t="shared" si="1"/>
        <v>0.25</v>
      </c>
      <c r="N18" s="186"/>
      <c r="O18" s="195"/>
      <c r="P18" s="195"/>
      <c r="Q18" s="187"/>
      <c r="R18" s="195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196"/>
      <c r="BV18" s="196"/>
      <c r="BW18" s="196"/>
      <c r="BX18" s="196"/>
      <c r="BY18" s="196"/>
      <c r="BZ18" s="196"/>
      <c r="CA18" s="196"/>
      <c r="CB18" s="196"/>
      <c r="CC18" s="196"/>
      <c r="CD18" s="196"/>
      <c r="CE18" s="196"/>
      <c r="CF18" s="196"/>
      <c r="CG18" s="196"/>
      <c r="CH18" s="196"/>
      <c r="CI18" s="196"/>
      <c r="CJ18" s="196"/>
      <c r="CK18" s="196"/>
      <c r="CL18" s="196"/>
      <c r="CM18" s="196"/>
      <c r="CN18" s="196"/>
      <c r="CO18" s="196"/>
      <c r="CP18" s="196"/>
      <c r="CQ18" s="196"/>
      <c r="CR18" s="196"/>
      <c r="CS18" s="196"/>
      <c r="CT18" s="196"/>
      <c r="CU18" s="196"/>
      <c r="CV18" s="196"/>
      <c r="CW18" s="196"/>
      <c r="CX18" s="196"/>
      <c r="CY18" s="196"/>
      <c r="CZ18" s="196"/>
      <c r="DA18" s="196"/>
      <c r="DB18" s="196"/>
      <c r="DC18" s="196"/>
      <c r="DD18" s="196"/>
      <c r="DE18" s="196"/>
      <c r="DF18" s="196"/>
      <c r="DG18" s="196"/>
      <c r="DH18" s="196"/>
      <c r="DI18" s="196"/>
      <c r="DJ18" s="196"/>
      <c r="DK18" s="196"/>
      <c r="DL18" s="196"/>
      <c r="DM18" s="196"/>
      <c r="DN18" s="196"/>
      <c r="DO18" s="196"/>
      <c r="DP18" s="196"/>
      <c r="DQ18" s="196"/>
      <c r="DR18" s="196"/>
      <c r="DS18" s="196"/>
      <c r="DT18" s="196"/>
      <c r="DU18" s="196"/>
      <c r="DV18" s="196"/>
      <c r="DW18" s="196"/>
      <c r="DX18" s="196"/>
      <c r="DY18" s="196"/>
      <c r="DZ18" s="196"/>
      <c r="EA18" s="196"/>
      <c r="EB18" s="196"/>
      <c r="EC18" s="196"/>
      <c r="ED18" s="196"/>
      <c r="EE18" s="196"/>
      <c r="EF18" s="196"/>
      <c r="EG18" s="196"/>
      <c r="EH18" s="196"/>
      <c r="EI18" s="196"/>
      <c r="EJ18" s="196"/>
      <c r="EK18" s="196"/>
      <c r="EL18" s="196"/>
      <c r="EM18" s="196"/>
      <c r="EN18" s="196"/>
      <c r="EO18" s="196"/>
      <c r="EP18" s="196"/>
      <c r="EQ18" s="196"/>
      <c r="ER18" s="196"/>
      <c r="ES18" s="196"/>
      <c r="ET18" s="196"/>
      <c r="EU18" s="196"/>
      <c r="EV18" s="196"/>
      <c r="EW18" s="196"/>
      <c r="EX18" s="196"/>
      <c r="EY18" s="196"/>
      <c r="EZ18" s="196"/>
      <c r="FA18" s="196"/>
      <c r="FB18" s="196"/>
      <c r="FC18" s="196"/>
      <c r="FD18" s="196"/>
      <c r="FE18" s="196"/>
      <c r="FF18" s="196"/>
      <c r="FG18" s="196"/>
      <c r="FH18" s="196"/>
      <c r="FI18" s="196"/>
      <c r="FJ18" s="196"/>
      <c r="FK18" s="196"/>
      <c r="FL18" s="196"/>
      <c r="FM18" s="196"/>
      <c r="FN18" s="196"/>
      <c r="FO18" s="196"/>
      <c r="FP18" s="196"/>
      <c r="FQ18" s="196"/>
      <c r="FR18" s="196"/>
      <c r="FS18" s="196"/>
      <c r="FT18" s="196"/>
      <c r="FU18" s="196"/>
      <c r="FV18" s="196"/>
      <c r="FW18" s="196"/>
      <c r="FX18" s="196"/>
      <c r="FY18" s="196"/>
      <c r="FZ18" s="196"/>
      <c r="GA18" s="196"/>
      <c r="GB18" s="196"/>
      <c r="GC18" s="196"/>
      <c r="GD18" s="196"/>
    </row>
    <row r="19" spans="1:16" ht="12.75">
      <c r="A19" s="82" t="s">
        <v>273</v>
      </c>
      <c r="B19" s="83" t="s">
        <v>14</v>
      </c>
      <c r="C19" s="83" t="s">
        <v>274</v>
      </c>
      <c r="D19" s="84" t="s">
        <v>32</v>
      </c>
      <c r="E19" s="85">
        <v>0</v>
      </c>
      <c r="F19" s="86">
        <v>0.8</v>
      </c>
      <c r="G19" s="83">
        <v>0</v>
      </c>
      <c r="H19" s="86">
        <v>1</v>
      </c>
      <c r="I19" s="86">
        <v>1.5</v>
      </c>
      <c r="J19" s="87">
        <v>0.1</v>
      </c>
      <c r="K19" s="88">
        <v>0</v>
      </c>
      <c r="L19" s="102">
        <f t="shared" si="0"/>
        <v>3.4</v>
      </c>
      <c r="M19" s="104">
        <f t="shared" si="1"/>
        <v>0.24285714285714285</v>
      </c>
      <c r="N19" s="88"/>
      <c r="O19" s="192"/>
      <c r="P19" s="192"/>
    </row>
    <row r="20" spans="1:16" ht="12.75">
      <c r="A20" s="82" t="s">
        <v>275</v>
      </c>
      <c r="B20" s="83" t="s">
        <v>268</v>
      </c>
      <c r="C20" s="83" t="s">
        <v>276</v>
      </c>
      <c r="D20" s="84" t="s">
        <v>137</v>
      </c>
      <c r="E20" s="85">
        <v>0.5</v>
      </c>
      <c r="F20" s="86">
        <v>0.2</v>
      </c>
      <c r="G20" s="83" t="s">
        <v>24</v>
      </c>
      <c r="H20" s="86">
        <v>1.5</v>
      </c>
      <c r="I20" s="86">
        <v>0.1</v>
      </c>
      <c r="J20" s="87">
        <v>0.8</v>
      </c>
      <c r="K20" s="88">
        <v>0.2</v>
      </c>
      <c r="L20" s="102">
        <f t="shared" si="0"/>
        <v>3.3000000000000007</v>
      </c>
      <c r="M20" s="104">
        <f t="shared" si="1"/>
        <v>0.23571428571428577</v>
      </c>
      <c r="N20" s="88"/>
      <c r="O20" s="192"/>
      <c r="P20" s="192"/>
    </row>
    <row r="21" spans="1:18" ht="12.75">
      <c r="A21" s="82" t="s">
        <v>277</v>
      </c>
      <c r="B21" s="83" t="s">
        <v>278</v>
      </c>
      <c r="C21" s="83" t="s">
        <v>279</v>
      </c>
      <c r="D21" s="84" t="s">
        <v>44</v>
      </c>
      <c r="E21" s="85">
        <v>0.3</v>
      </c>
      <c r="F21" s="86">
        <v>0.9</v>
      </c>
      <c r="G21" s="83" t="s">
        <v>24</v>
      </c>
      <c r="H21" s="86">
        <v>0</v>
      </c>
      <c r="I21" s="86">
        <v>2</v>
      </c>
      <c r="J21" s="87" t="s">
        <v>24</v>
      </c>
      <c r="K21" s="88" t="s">
        <v>24</v>
      </c>
      <c r="L21" s="102">
        <f t="shared" si="0"/>
        <v>3.2</v>
      </c>
      <c r="M21" s="104">
        <f t="shared" si="1"/>
        <v>0.2285714285714286</v>
      </c>
      <c r="N21" s="88"/>
      <c r="O21" s="192"/>
      <c r="P21" s="192"/>
      <c r="Q21" s="192"/>
      <c r="R21" s="192"/>
    </row>
    <row r="22" spans="1:16" ht="12.75">
      <c r="A22" s="82" t="s">
        <v>280</v>
      </c>
      <c r="B22" s="83" t="s">
        <v>281</v>
      </c>
      <c r="C22" s="83" t="s">
        <v>151</v>
      </c>
      <c r="D22" s="84" t="s">
        <v>107</v>
      </c>
      <c r="E22" s="85">
        <v>1</v>
      </c>
      <c r="F22" s="86">
        <v>0.7</v>
      </c>
      <c r="G22" s="83">
        <v>0</v>
      </c>
      <c r="H22" s="86" t="s">
        <v>24</v>
      </c>
      <c r="I22" s="86">
        <v>0.3</v>
      </c>
      <c r="J22" s="87">
        <v>0.5</v>
      </c>
      <c r="K22" s="88">
        <v>0.4</v>
      </c>
      <c r="L22" s="102">
        <f t="shared" si="0"/>
        <v>2.9</v>
      </c>
      <c r="M22" s="104">
        <f t="shared" si="1"/>
        <v>0.20714285714285713</v>
      </c>
      <c r="N22" s="88"/>
      <c r="O22" s="192"/>
      <c r="P22" s="192"/>
    </row>
    <row r="23" spans="1:18" ht="12.75">
      <c r="A23" s="82" t="s">
        <v>282</v>
      </c>
      <c r="B23" s="83" t="s">
        <v>283</v>
      </c>
      <c r="C23" s="83" t="s">
        <v>284</v>
      </c>
      <c r="D23" s="84" t="s">
        <v>107</v>
      </c>
      <c r="E23" s="85">
        <v>0.8</v>
      </c>
      <c r="F23" s="86">
        <v>0.8</v>
      </c>
      <c r="G23" s="83" t="s">
        <v>24</v>
      </c>
      <c r="H23" s="86" t="s">
        <v>24</v>
      </c>
      <c r="I23" s="86" t="s">
        <v>24</v>
      </c>
      <c r="J23" s="87">
        <v>1.2</v>
      </c>
      <c r="K23" s="88" t="s">
        <v>24</v>
      </c>
      <c r="L23" s="102">
        <f t="shared" si="0"/>
        <v>2.8</v>
      </c>
      <c r="M23" s="104">
        <f t="shared" si="1"/>
        <v>0.19999999999999998</v>
      </c>
      <c r="N23" s="88"/>
      <c r="O23" s="192"/>
      <c r="P23" s="192"/>
      <c r="Q23" s="192"/>
      <c r="R23" s="192"/>
    </row>
    <row r="24" spans="1:16" ht="12.75">
      <c r="A24" s="82" t="s">
        <v>285</v>
      </c>
      <c r="B24" s="83" t="s">
        <v>286</v>
      </c>
      <c r="C24" s="83" t="s">
        <v>287</v>
      </c>
      <c r="D24" s="84" t="s">
        <v>288</v>
      </c>
      <c r="E24" s="85">
        <v>1.2</v>
      </c>
      <c r="F24" s="86">
        <v>0.7</v>
      </c>
      <c r="G24" s="83" t="s">
        <v>24</v>
      </c>
      <c r="H24" s="86" t="s">
        <v>24</v>
      </c>
      <c r="I24" s="86">
        <v>0.3</v>
      </c>
      <c r="J24" s="87">
        <v>0.2</v>
      </c>
      <c r="K24" s="88">
        <v>0.4</v>
      </c>
      <c r="L24" s="102">
        <f t="shared" si="0"/>
        <v>2.8</v>
      </c>
      <c r="M24" s="104">
        <f t="shared" si="1"/>
        <v>0.19999999999999998</v>
      </c>
      <c r="N24" s="88"/>
      <c r="O24" s="192"/>
      <c r="P24" s="192"/>
    </row>
    <row r="25" spans="1:18" ht="12.75">
      <c r="A25" s="82" t="s">
        <v>289</v>
      </c>
      <c r="B25" s="83" t="s">
        <v>290</v>
      </c>
      <c r="C25" s="83" t="s">
        <v>291</v>
      </c>
      <c r="D25" s="84" t="s">
        <v>52</v>
      </c>
      <c r="E25" s="85">
        <v>1</v>
      </c>
      <c r="F25" s="86">
        <v>0.6</v>
      </c>
      <c r="G25" s="83" t="s">
        <v>24</v>
      </c>
      <c r="H25" s="86">
        <v>0</v>
      </c>
      <c r="I25" s="86">
        <v>0.3</v>
      </c>
      <c r="J25" s="87">
        <v>0.5</v>
      </c>
      <c r="K25" s="88">
        <v>0.2</v>
      </c>
      <c r="L25" s="102">
        <f t="shared" si="0"/>
        <v>2.6000000000000005</v>
      </c>
      <c r="M25" s="104">
        <f t="shared" si="1"/>
        <v>0.18571428571428575</v>
      </c>
      <c r="N25" s="88"/>
      <c r="O25" s="192"/>
      <c r="P25" s="192"/>
      <c r="Q25" s="192"/>
      <c r="R25" s="192"/>
    </row>
    <row r="26" spans="1:18" ht="12.75">
      <c r="A26" s="82" t="s">
        <v>292</v>
      </c>
      <c r="B26" s="83" t="s">
        <v>293</v>
      </c>
      <c r="C26" s="83" t="s">
        <v>294</v>
      </c>
      <c r="D26" s="84" t="s">
        <v>97</v>
      </c>
      <c r="E26" s="85">
        <v>0.5</v>
      </c>
      <c r="F26" s="86">
        <v>0.5</v>
      </c>
      <c r="G26" s="83">
        <v>0</v>
      </c>
      <c r="H26" s="86">
        <v>0</v>
      </c>
      <c r="I26" s="86">
        <v>0.3</v>
      </c>
      <c r="J26" s="87">
        <v>0.5</v>
      </c>
      <c r="K26" s="88">
        <v>0.8</v>
      </c>
      <c r="L26" s="102">
        <f t="shared" si="0"/>
        <v>2.6</v>
      </c>
      <c r="M26" s="104">
        <f t="shared" si="1"/>
        <v>0.18571428571428572</v>
      </c>
      <c r="N26" s="88"/>
      <c r="O26" s="192"/>
      <c r="P26" s="192"/>
      <c r="Q26" s="197"/>
      <c r="R26" s="197"/>
    </row>
    <row r="27" spans="1:18" ht="12.75">
      <c r="A27" s="82" t="s">
        <v>295</v>
      </c>
      <c r="B27" s="83" t="s">
        <v>268</v>
      </c>
      <c r="C27" s="83" t="s">
        <v>296</v>
      </c>
      <c r="D27" s="84" t="s">
        <v>107</v>
      </c>
      <c r="E27" s="85">
        <v>0.3</v>
      </c>
      <c r="F27" s="86">
        <v>1.3</v>
      </c>
      <c r="G27" s="83">
        <v>0.2</v>
      </c>
      <c r="H27" s="86">
        <v>0</v>
      </c>
      <c r="I27" s="86">
        <v>0.4</v>
      </c>
      <c r="J27" s="87">
        <v>0.1</v>
      </c>
      <c r="K27" s="88" t="s">
        <v>24</v>
      </c>
      <c r="L27" s="102">
        <f t="shared" si="0"/>
        <v>2.3000000000000003</v>
      </c>
      <c r="M27" s="104">
        <f t="shared" si="1"/>
        <v>0.1642857142857143</v>
      </c>
      <c r="N27" s="88"/>
      <c r="O27" s="192"/>
      <c r="P27" s="192"/>
      <c r="Q27" s="192"/>
      <c r="R27" s="192"/>
    </row>
    <row r="28" spans="1:18" ht="12.75">
      <c r="A28" s="82" t="s">
        <v>297</v>
      </c>
      <c r="B28" s="83" t="s">
        <v>298</v>
      </c>
      <c r="C28" s="83" t="s">
        <v>299</v>
      </c>
      <c r="D28" s="84" t="s">
        <v>107</v>
      </c>
      <c r="E28" s="85">
        <v>0.2</v>
      </c>
      <c r="F28" s="86">
        <v>0.9</v>
      </c>
      <c r="G28" s="83">
        <v>0</v>
      </c>
      <c r="H28" s="86" t="s">
        <v>24</v>
      </c>
      <c r="I28" s="86">
        <v>0.3</v>
      </c>
      <c r="J28" s="87">
        <v>0.5</v>
      </c>
      <c r="K28" s="88">
        <v>0.4</v>
      </c>
      <c r="L28" s="102">
        <f t="shared" si="0"/>
        <v>2.3000000000000003</v>
      </c>
      <c r="M28" s="104">
        <f t="shared" si="1"/>
        <v>0.1642857142857143</v>
      </c>
      <c r="N28" s="88"/>
      <c r="O28" s="192"/>
      <c r="P28" s="192"/>
      <c r="Q28" s="89"/>
      <c r="R28" s="192"/>
    </row>
    <row r="29" spans="1:18" ht="12.75">
      <c r="A29" s="82" t="s">
        <v>300</v>
      </c>
      <c r="B29" s="83" t="s">
        <v>301</v>
      </c>
      <c r="C29" s="83" t="s">
        <v>302</v>
      </c>
      <c r="D29" s="84" t="s">
        <v>44</v>
      </c>
      <c r="E29" s="85">
        <v>0.3</v>
      </c>
      <c r="F29" s="86">
        <v>0.8</v>
      </c>
      <c r="G29" s="83">
        <v>0</v>
      </c>
      <c r="H29" s="86">
        <v>0</v>
      </c>
      <c r="I29" s="86">
        <v>0.6</v>
      </c>
      <c r="J29" s="87">
        <v>0.5</v>
      </c>
      <c r="K29" s="88" t="s">
        <v>24</v>
      </c>
      <c r="L29" s="102">
        <f t="shared" si="0"/>
        <v>2.2</v>
      </c>
      <c r="M29" s="104">
        <f t="shared" si="1"/>
        <v>0.15714285714285717</v>
      </c>
      <c r="N29" s="88"/>
      <c r="O29" s="192"/>
      <c r="P29" s="192"/>
      <c r="Q29" s="192"/>
      <c r="R29" s="192"/>
    </row>
    <row r="30" spans="1:16" ht="12.75">
      <c r="A30" s="82" t="s">
        <v>303</v>
      </c>
      <c r="B30" s="83" t="s">
        <v>268</v>
      </c>
      <c r="C30" s="83" t="s">
        <v>304</v>
      </c>
      <c r="D30" s="84" t="s">
        <v>166</v>
      </c>
      <c r="E30" s="85">
        <v>0.5</v>
      </c>
      <c r="F30" s="86">
        <v>0.8</v>
      </c>
      <c r="G30" s="83" t="s">
        <v>24</v>
      </c>
      <c r="H30" s="86">
        <v>0</v>
      </c>
      <c r="I30" s="86">
        <v>0.1</v>
      </c>
      <c r="J30" s="87">
        <v>0.2</v>
      </c>
      <c r="K30" s="88">
        <v>0.6</v>
      </c>
      <c r="L30" s="102">
        <f t="shared" si="0"/>
        <v>2.2</v>
      </c>
      <c r="M30" s="104">
        <f t="shared" si="1"/>
        <v>0.15714285714285717</v>
      </c>
      <c r="N30" s="88"/>
      <c r="O30" s="192"/>
      <c r="P30" s="192"/>
    </row>
    <row r="31" spans="1:18" ht="12.75">
      <c r="A31" s="82" t="s">
        <v>305</v>
      </c>
      <c r="B31" s="83" t="s">
        <v>95</v>
      </c>
      <c r="C31" s="83" t="s">
        <v>306</v>
      </c>
      <c r="D31" s="84" t="s">
        <v>307</v>
      </c>
      <c r="E31" s="85">
        <v>0.2</v>
      </c>
      <c r="F31" s="86">
        <v>0.2</v>
      </c>
      <c r="G31" s="83">
        <v>1.8</v>
      </c>
      <c r="H31" s="86">
        <v>0</v>
      </c>
      <c r="I31" s="86" t="s">
        <v>24</v>
      </c>
      <c r="J31" s="87" t="s">
        <v>24</v>
      </c>
      <c r="K31" s="88" t="s">
        <v>24</v>
      </c>
      <c r="L31" s="102">
        <f t="shared" si="0"/>
        <v>2.2</v>
      </c>
      <c r="M31" s="104">
        <f t="shared" si="1"/>
        <v>0.15714285714285717</v>
      </c>
      <c r="N31" s="88"/>
      <c r="O31" s="192"/>
      <c r="P31" s="192"/>
      <c r="Q31" s="192"/>
      <c r="R31" s="192"/>
    </row>
    <row r="32" spans="1:16" ht="12.75">
      <c r="A32" s="82" t="s">
        <v>308</v>
      </c>
      <c r="B32" s="83" t="s">
        <v>309</v>
      </c>
      <c r="C32" s="83" t="s">
        <v>310</v>
      </c>
      <c r="D32" s="84" t="s">
        <v>97</v>
      </c>
      <c r="E32" s="85">
        <v>0.5</v>
      </c>
      <c r="F32" s="86">
        <v>0</v>
      </c>
      <c r="G32" s="83" t="s">
        <v>24</v>
      </c>
      <c r="H32" s="86" t="s">
        <v>24</v>
      </c>
      <c r="I32" s="86">
        <v>1.5</v>
      </c>
      <c r="J32" s="87" t="s">
        <v>24</v>
      </c>
      <c r="K32" s="88" t="s">
        <v>24</v>
      </c>
      <c r="L32" s="102">
        <f t="shared" si="0"/>
        <v>2</v>
      </c>
      <c r="M32" s="104">
        <f t="shared" si="1"/>
        <v>0.14285714285714285</v>
      </c>
      <c r="N32" s="88"/>
      <c r="O32" s="192"/>
      <c r="P32" s="192"/>
    </row>
    <row r="33" spans="1:16" ht="12.75">
      <c r="A33" s="82" t="s">
        <v>311</v>
      </c>
      <c r="B33" s="83" t="s">
        <v>132</v>
      </c>
      <c r="C33" s="83" t="s">
        <v>312</v>
      </c>
      <c r="D33" s="84" t="s">
        <v>313</v>
      </c>
      <c r="E33" s="85">
        <v>0</v>
      </c>
      <c r="F33" s="86">
        <v>0.7</v>
      </c>
      <c r="G33" s="83">
        <v>0</v>
      </c>
      <c r="H33" s="86">
        <v>0</v>
      </c>
      <c r="I33" s="86">
        <v>0.4</v>
      </c>
      <c r="J33" s="87">
        <v>0.5</v>
      </c>
      <c r="K33" s="88">
        <v>0.4</v>
      </c>
      <c r="L33" s="102">
        <f t="shared" si="0"/>
        <v>2</v>
      </c>
      <c r="M33" s="104">
        <f t="shared" si="1"/>
        <v>0.14285714285714285</v>
      </c>
      <c r="N33" s="88"/>
      <c r="O33" s="192"/>
      <c r="P33" s="192"/>
    </row>
    <row r="34" spans="1:16" ht="12.75">
      <c r="A34" s="82" t="s">
        <v>314</v>
      </c>
      <c r="B34" s="83" t="s">
        <v>315</v>
      </c>
      <c r="C34" s="83" t="s">
        <v>316</v>
      </c>
      <c r="D34" s="84" t="s">
        <v>107</v>
      </c>
      <c r="E34" s="85">
        <v>0.5</v>
      </c>
      <c r="F34" s="86">
        <v>0</v>
      </c>
      <c r="G34" s="83">
        <v>0</v>
      </c>
      <c r="H34" s="86" t="s">
        <v>24</v>
      </c>
      <c r="I34" s="86">
        <v>0.1</v>
      </c>
      <c r="J34" s="87">
        <v>1.2</v>
      </c>
      <c r="K34" s="88" t="s">
        <v>24</v>
      </c>
      <c r="L34" s="102">
        <f t="shared" si="0"/>
        <v>1.7999999999999998</v>
      </c>
      <c r="M34" s="104">
        <f t="shared" si="1"/>
        <v>0.12857142857142856</v>
      </c>
      <c r="N34" s="88"/>
      <c r="O34" s="192"/>
      <c r="P34" s="192"/>
    </row>
    <row r="35" spans="1:18" ht="12.75">
      <c r="A35" s="82" t="s">
        <v>317</v>
      </c>
      <c r="B35" s="83" t="s">
        <v>102</v>
      </c>
      <c r="C35" s="83" t="s">
        <v>318</v>
      </c>
      <c r="D35" s="84" t="s">
        <v>164</v>
      </c>
      <c r="E35" s="85">
        <v>0.2</v>
      </c>
      <c r="F35" s="86">
        <v>0</v>
      </c>
      <c r="G35" s="83">
        <v>1</v>
      </c>
      <c r="H35" s="86" t="s">
        <v>24</v>
      </c>
      <c r="I35" s="86">
        <v>0.4</v>
      </c>
      <c r="J35" s="87" t="s">
        <v>24</v>
      </c>
      <c r="K35" s="88" t="s">
        <v>24</v>
      </c>
      <c r="L35" s="102">
        <f t="shared" si="0"/>
        <v>1.6</v>
      </c>
      <c r="M35" s="104">
        <f t="shared" si="1"/>
        <v>0.1142857142857143</v>
      </c>
      <c r="N35" s="88"/>
      <c r="O35" s="192"/>
      <c r="P35" s="192"/>
      <c r="Q35" s="89"/>
      <c r="R35" s="192"/>
    </row>
    <row r="36" spans="1:16" ht="12.75">
      <c r="A36" s="82" t="s">
        <v>319</v>
      </c>
      <c r="B36" s="83" t="s">
        <v>181</v>
      </c>
      <c r="C36" s="83" t="s">
        <v>320</v>
      </c>
      <c r="D36" s="84" t="s">
        <v>48</v>
      </c>
      <c r="E36" s="85">
        <v>0.5</v>
      </c>
      <c r="F36" s="86" t="s">
        <v>24</v>
      </c>
      <c r="G36" s="83">
        <v>1</v>
      </c>
      <c r="H36" s="86">
        <v>0</v>
      </c>
      <c r="I36" s="86">
        <v>0.1</v>
      </c>
      <c r="J36" s="87" t="s">
        <v>24</v>
      </c>
      <c r="K36" s="88" t="s">
        <v>24</v>
      </c>
      <c r="L36" s="102">
        <f t="shared" si="0"/>
        <v>1.6</v>
      </c>
      <c r="M36" s="104">
        <f t="shared" si="1"/>
        <v>0.1142857142857143</v>
      </c>
      <c r="N36" s="88"/>
      <c r="O36" s="192"/>
      <c r="P36" s="192"/>
    </row>
    <row r="37" spans="1:17" ht="12.75">
      <c r="A37" s="82" t="s">
        <v>328</v>
      </c>
      <c r="B37" s="83" t="s">
        <v>95</v>
      </c>
      <c r="C37" s="83" t="s">
        <v>329</v>
      </c>
      <c r="D37" s="84" t="s">
        <v>166</v>
      </c>
      <c r="E37" s="85"/>
      <c r="F37" s="86"/>
      <c r="G37" s="83"/>
      <c r="H37" s="86"/>
      <c r="I37" s="86"/>
      <c r="J37" s="87"/>
      <c r="K37" s="88"/>
      <c r="L37" s="102"/>
      <c r="M37" s="104"/>
      <c r="N37" s="88"/>
      <c r="O37" s="192"/>
      <c r="P37" s="192"/>
      <c r="Q37" s="89"/>
    </row>
    <row r="38" spans="1:186" s="97" customFormat="1" ht="12.75">
      <c r="A38" s="82" t="s">
        <v>327</v>
      </c>
      <c r="B38" s="83" t="s">
        <v>102</v>
      </c>
      <c r="C38" s="83" t="s">
        <v>127</v>
      </c>
      <c r="D38" s="84" t="s">
        <v>247</v>
      </c>
      <c r="E38" s="85"/>
      <c r="F38" s="86"/>
      <c r="G38" s="83"/>
      <c r="H38" s="86"/>
      <c r="I38" s="86"/>
      <c r="J38" s="87"/>
      <c r="K38" s="88"/>
      <c r="L38" s="102"/>
      <c r="M38" s="104"/>
      <c r="N38" s="88"/>
      <c r="O38" s="192"/>
      <c r="P38" s="27"/>
      <c r="Q38" s="89"/>
      <c r="R38" s="193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4"/>
      <c r="BY38" s="194"/>
      <c r="BZ38" s="194"/>
      <c r="CA38" s="194"/>
      <c r="CB38" s="194"/>
      <c r="CC38" s="194"/>
      <c r="CD38" s="194"/>
      <c r="CE38" s="194"/>
      <c r="CF38" s="194"/>
      <c r="CG38" s="194"/>
      <c r="CH38" s="194"/>
      <c r="CI38" s="194"/>
      <c r="CJ38" s="194"/>
      <c r="CK38" s="194"/>
      <c r="CL38" s="194"/>
      <c r="CM38" s="194"/>
      <c r="CN38" s="194"/>
      <c r="CO38" s="194"/>
      <c r="CP38" s="194"/>
      <c r="CQ38" s="194"/>
      <c r="CR38" s="194"/>
      <c r="CS38" s="194"/>
      <c r="CT38" s="194"/>
      <c r="CU38" s="194"/>
      <c r="CV38" s="194"/>
      <c r="CW38" s="194"/>
      <c r="CX38" s="194"/>
      <c r="CY38" s="194"/>
      <c r="CZ38" s="194"/>
      <c r="DA38" s="194"/>
      <c r="DB38" s="194"/>
      <c r="DC38" s="194"/>
      <c r="DD38" s="194"/>
      <c r="DE38" s="194"/>
      <c r="DF38" s="194"/>
      <c r="DG38" s="194"/>
      <c r="DH38" s="194"/>
      <c r="DI38" s="194"/>
      <c r="DJ38" s="194"/>
      <c r="DK38" s="194"/>
      <c r="DL38" s="194"/>
      <c r="DM38" s="194"/>
      <c r="DN38" s="194"/>
      <c r="DO38" s="194"/>
      <c r="DP38" s="194"/>
      <c r="DQ38" s="194"/>
      <c r="DR38" s="194"/>
      <c r="DS38" s="194"/>
      <c r="DT38" s="194"/>
      <c r="DU38" s="194"/>
      <c r="DV38" s="194"/>
      <c r="DW38" s="194"/>
      <c r="DX38" s="194"/>
      <c r="DY38" s="194"/>
      <c r="DZ38" s="194"/>
      <c r="EA38" s="194"/>
      <c r="EB38" s="194"/>
      <c r="EC38" s="194"/>
      <c r="ED38" s="194"/>
      <c r="EE38" s="194"/>
      <c r="EF38" s="194"/>
      <c r="EG38" s="194"/>
      <c r="EH38" s="194"/>
      <c r="EI38" s="194"/>
      <c r="EJ38" s="194"/>
      <c r="EK38" s="194"/>
      <c r="EL38" s="194"/>
      <c r="EM38" s="194"/>
      <c r="EN38" s="194"/>
      <c r="EO38" s="194"/>
      <c r="EP38" s="194"/>
      <c r="EQ38" s="194"/>
      <c r="ER38" s="194"/>
      <c r="ES38" s="194"/>
      <c r="ET38" s="194"/>
      <c r="EU38" s="194"/>
      <c r="EV38" s="194"/>
      <c r="EW38" s="194"/>
      <c r="EX38" s="194"/>
      <c r="EY38" s="194"/>
      <c r="EZ38" s="194"/>
      <c r="FA38" s="194"/>
      <c r="FB38" s="194"/>
      <c r="FC38" s="194"/>
      <c r="FD38" s="194"/>
      <c r="FE38" s="194"/>
      <c r="FF38" s="194"/>
      <c r="FG38" s="194"/>
      <c r="FH38" s="194"/>
      <c r="FI38" s="194"/>
      <c r="FJ38" s="194"/>
      <c r="FK38" s="194"/>
      <c r="FL38" s="194"/>
      <c r="FM38" s="194"/>
      <c r="FN38" s="194"/>
      <c r="FO38" s="194"/>
      <c r="FP38" s="194"/>
      <c r="FQ38" s="194"/>
      <c r="FR38" s="194"/>
      <c r="FS38" s="194"/>
      <c r="FT38" s="194"/>
      <c r="FU38" s="194"/>
      <c r="FV38" s="194"/>
      <c r="FW38" s="194"/>
      <c r="FX38" s="194"/>
      <c r="FY38" s="194"/>
      <c r="FZ38" s="194"/>
      <c r="GA38" s="194"/>
      <c r="GB38" s="194"/>
      <c r="GC38" s="194"/>
      <c r="GD38" s="194"/>
    </row>
    <row r="39" spans="1:18" ht="12.75">
      <c r="A39" s="82" t="s">
        <v>324</v>
      </c>
      <c r="B39" s="83" t="s">
        <v>325</v>
      </c>
      <c r="C39" s="83" t="s">
        <v>326</v>
      </c>
      <c r="D39" s="84" t="s">
        <v>313</v>
      </c>
      <c r="E39" s="85"/>
      <c r="F39" s="86"/>
      <c r="G39" s="83"/>
      <c r="H39" s="86"/>
      <c r="I39" s="86"/>
      <c r="J39" s="87"/>
      <c r="K39" s="88"/>
      <c r="L39" s="102"/>
      <c r="M39" s="104"/>
      <c r="N39" s="88"/>
      <c r="O39" s="192"/>
      <c r="P39" s="192"/>
      <c r="Q39" s="192"/>
      <c r="R39" s="192"/>
    </row>
    <row r="40" spans="1:18" ht="12.75">
      <c r="A40" s="82" t="s">
        <v>321</v>
      </c>
      <c r="B40" s="83" t="s">
        <v>322</v>
      </c>
      <c r="C40" s="83" t="s">
        <v>323</v>
      </c>
      <c r="D40" s="84" t="s">
        <v>97</v>
      </c>
      <c r="E40" s="85"/>
      <c r="F40" s="86"/>
      <c r="G40" s="83"/>
      <c r="H40" s="86"/>
      <c r="I40" s="86"/>
      <c r="J40" s="87"/>
      <c r="K40" s="88"/>
      <c r="L40" s="102"/>
      <c r="M40" s="104"/>
      <c r="N40" s="88"/>
      <c r="O40" s="192"/>
      <c r="P40" s="27"/>
      <c r="Q40" s="89"/>
      <c r="R40" s="193"/>
    </row>
    <row r="41" spans="1:18" ht="13.5" thickBot="1">
      <c r="A41" s="202" t="s">
        <v>330</v>
      </c>
      <c r="B41" s="203" t="s">
        <v>331</v>
      </c>
      <c r="C41" s="203" t="s">
        <v>332</v>
      </c>
      <c r="D41" s="204" t="s">
        <v>97</v>
      </c>
      <c r="E41" s="205"/>
      <c r="F41" s="206"/>
      <c r="G41" s="203"/>
      <c r="H41" s="206"/>
      <c r="I41" s="206"/>
      <c r="J41" s="207"/>
      <c r="K41" s="208"/>
      <c r="L41" s="211"/>
      <c r="M41" s="212"/>
      <c r="N41" s="208"/>
      <c r="O41" s="192"/>
      <c r="P41" s="192"/>
      <c r="Q41" s="193"/>
      <c r="R41" s="193"/>
    </row>
    <row r="42" spans="1:186" s="5" customFormat="1" ht="13.5" thickTop="1">
      <c r="A42" s="148" t="s">
        <v>428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200"/>
      <c r="O42" s="193"/>
      <c r="P42" s="193"/>
      <c r="Q42" s="193"/>
      <c r="R42" s="193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69"/>
      <c r="ER42" s="69"/>
      <c r="ES42" s="69"/>
      <c r="ET42" s="69"/>
      <c r="EU42" s="69"/>
      <c r="EV42" s="69"/>
      <c r="EW42" s="69"/>
      <c r="EX42" s="69"/>
      <c r="EY42" s="69"/>
      <c r="EZ42" s="69"/>
      <c r="FA42" s="69"/>
      <c r="FB42" s="69"/>
      <c r="FC42" s="69"/>
      <c r="FD42" s="69"/>
      <c r="FE42" s="69"/>
      <c r="FF42" s="69"/>
      <c r="FG42" s="69"/>
      <c r="FH42" s="69"/>
      <c r="FI42" s="69"/>
      <c r="FJ42" s="69"/>
      <c r="FK42" s="69"/>
      <c r="FL42" s="69"/>
      <c r="FM42" s="69"/>
      <c r="FN42" s="69"/>
      <c r="FO42" s="69"/>
      <c r="FP42" s="69"/>
      <c r="FQ42" s="69"/>
      <c r="FR42" s="69"/>
      <c r="FS42" s="69"/>
      <c r="FT42" s="69"/>
      <c r="FU42" s="69"/>
      <c r="FV42" s="69"/>
      <c r="FW42" s="69"/>
      <c r="FX42" s="69"/>
      <c r="FY42" s="69"/>
      <c r="FZ42" s="69"/>
      <c r="GA42" s="69"/>
      <c r="GB42" s="69"/>
      <c r="GC42" s="69"/>
      <c r="GD42" s="69"/>
    </row>
    <row r="43" spans="1:186" s="5" customFormat="1" ht="12.75">
      <c r="A43" s="198"/>
      <c r="B43" s="198"/>
      <c r="C43" s="198"/>
      <c r="D43" s="198"/>
      <c r="E43" s="199"/>
      <c r="F43" s="199"/>
      <c r="G43" s="198"/>
      <c r="H43" s="199"/>
      <c r="I43" s="199"/>
      <c r="J43" s="200"/>
      <c r="K43" s="200"/>
      <c r="L43" s="213"/>
      <c r="M43" s="214"/>
      <c r="N43" s="200"/>
      <c r="O43" s="193"/>
      <c r="P43" s="193"/>
      <c r="Q43" s="193"/>
      <c r="R43" s="193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69"/>
      <c r="EQ43" s="69"/>
      <c r="ER43" s="69"/>
      <c r="ES43" s="69"/>
      <c r="ET43" s="69"/>
      <c r="EU43" s="69"/>
      <c r="EV43" s="69"/>
      <c r="EW43" s="69"/>
      <c r="EX43" s="69"/>
      <c r="EY43" s="69"/>
      <c r="EZ43" s="69"/>
      <c r="FA43" s="69"/>
      <c r="FB43" s="69"/>
      <c r="FC43" s="69"/>
      <c r="FD43" s="69"/>
      <c r="FE43" s="69"/>
      <c r="FF43" s="69"/>
      <c r="FG43" s="69"/>
      <c r="FH43" s="69"/>
      <c r="FI43" s="69"/>
      <c r="FJ43" s="69"/>
      <c r="FK43" s="69"/>
      <c r="FL43" s="69"/>
      <c r="FM43" s="69"/>
      <c r="FN43" s="69"/>
      <c r="FO43" s="69"/>
      <c r="FP43" s="69"/>
      <c r="FQ43" s="69"/>
      <c r="FR43" s="69"/>
      <c r="FS43" s="69"/>
      <c r="FT43" s="69"/>
      <c r="FU43" s="69"/>
      <c r="FV43" s="69"/>
      <c r="FW43" s="69"/>
      <c r="FX43" s="69"/>
      <c r="FY43" s="69"/>
      <c r="FZ43" s="69"/>
      <c r="GA43" s="69"/>
      <c r="GB43" s="69"/>
      <c r="GC43" s="69"/>
      <c r="GD43" s="69"/>
    </row>
    <row r="44" spans="1:186" s="5" customFormat="1" ht="12.75">
      <c r="A44" s="198"/>
      <c r="B44" s="198"/>
      <c r="C44" s="198"/>
      <c r="D44" s="198"/>
      <c r="E44" s="199"/>
      <c r="F44" s="199"/>
      <c r="G44" s="198"/>
      <c r="H44" s="199"/>
      <c r="I44" s="199"/>
      <c r="J44" s="200"/>
      <c r="K44" s="200"/>
      <c r="L44" s="213"/>
      <c r="M44" s="214"/>
      <c r="N44" s="200"/>
      <c r="O44" s="193"/>
      <c r="P44" s="193"/>
      <c r="Q44" s="193"/>
      <c r="R44" s="193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69"/>
      <c r="EP44" s="69"/>
      <c r="EQ44" s="69"/>
      <c r="ER44" s="69"/>
      <c r="ES44" s="69"/>
      <c r="ET44" s="69"/>
      <c r="EU44" s="69"/>
      <c r="EV44" s="69"/>
      <c r="EW44" s="69"/>
      <c r="EX44" s="69"/>
      <c r="EY44" s="69"/>
      <c r="EZ44" s="69"/>
      <c r="FA44" s="69"/>
      <c r="FB44" s="69"/>
      <c r="FC44" s="69"/>
      <c r="FD44" s="69"/>
      <c r="FE44" s="69"/>
      <c r="FF44" s="69"/>
      <c r="FG44" s="69"/>
      <c r="FH44" s="69"/>
      <c r="FI44" s="69"/>
      <c r="FJ44" s="69"/>
      <c r="FK44" s="69"/>
      <c r="FL44" s="69"/>
      <c r="FM44" s="69"/>
      <c r="FN44" s="69"/>
      <c r="FO44" s="69"/>
      <c r="FP44" s="69"/>
      <c r="FQ44" s="69"/>
      <c r="FR44" s="69"/>
      <c r="FS44" s="69"/>
      <c r="FT44" s="69"/>
      <c r="FU44" s="69"/>
      <c r="FV44" s="69"/>
      <c r="FW44" s="69"/>
      <c r="FX44" s="69"/>
      <c r="FY44" s="69"/>
      <c r="FZ44" s="69"/>
      <c r="GA44" s="69"/>
      <c r="GB44" s="69"/>
      <c r="GC44" s="69"/>
      <c r="GD44" s="69"/>
    </row>
    <row r="45" spans="1:186" s="5" customFormat="1" ht="12.75">
      <c r="A45" s="198"/>
      <c r="B45" s="198"/>
      <c r="C45" s="198"/>
      <c r="D45" s="198"/>
      <c r="E45" s="199"/>
      <c r="F45" s="199"/>
      <c r="G45" s="198"/>
      <c r="H45" s="199"/>
      <c r="I45" s="199"/>
      <c r="J45" s="200"/>
      <c r="K45" s="200"/>
      <c r="L45" s="213"/>
      <c r="M45" s="214"/>
      <c r="N45" s="200"/>
      <c r="O45" s="193"/>
      <c r="P45" s="193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/>
      <c r="EJ45" s="69"/>
      <c r="EK45" s="69"/>
      <c r="EL45" s="69"/>
      <c r="EM45" s="69"/>
      <c r="EN45" s="69"/>
      <c r="EO45" s="69"/>
      <c r="EP45" s="69"/>
      <c r="EQ45" s="69"/>
      <c r="ER45" s="69"/>
      <c r="ES45" s="69"/>
      <c r="ET45" s="69"/>
      <c r="EU45" s="69"/>
      <c r="EV45" s="69"/>
      <c r="EW45" s="69"/>
      <c r="EX45" s="69"/>
      <c r="EY45" s="69"/>
      <c r="EZ45" s="69"/>
      <c r="FA45" s="69"/>
      <c r="FB45" s="69"/>
      <c r="FC45" s="69"/>
      <c r="FD45" s="69"/>
      <c r="FE45" s="69"/>
      <c r="FF45" s="69"/>
      <c r="FG45" s="69"/>
      <c r="FH45" s="69"/>
      <c r="FI45" s="69"/>
      <c r="FJ45" s="69"/>
      <c r="FK45" s="69"/>
      <c r="FL45" s="69"/>
      <c r="FM45" s="69"/>
      <c r="FN45" s="69"/>
      <c r="FO45" s="69"/>
      <c r="FP45" s="69"/>
      <c r="FQ45" s="69"/>
      <c r="FR45" s="69"/>
      <c r="FS45" s="69"/>
      <c r="FT45" s="69"/>
      <c r="FU45" s="69"/>
      <c r="FV45" s="69"/>
      <c r="FW45" s="69"/>
      <c r="FX45" s="69"/>
      <c r="FY45" s="69"/>
      <c r="FZ45" s="69"/>
      <c r="GA45" s="69"/>
      <c r="GB45" s="69"/>
      <c r="GC45" s="69"/>
      <c r="GD45" s="69"/>
    </row>
    <row r="46" spans="1:186" s="5" customFormat="1" ht="12.75">
      <c r="A46" s="198"/>
      <c r="B46" s="198"/>
      <c r="C46" s="198"/>
      <c r="D46" s="198"/>
      <c r="E46" s="199"/>
      <c r="F46" s="199"/>
      <c r="G46" s="198"/>
      <c r="H46" s="199"/>
      <c r="I46" s="199"/>
      <c r="J46" s="200"/>
      <c r="K46" s="200"/>
      <c r="L46" s="213"/>
      <c r="M46" s="214"/>
      <c r="N46" s="200"/>
      <c r="O46" s="193"/>
      <c r="P46" s="193"/>
      <c r="Q46" s="193"/>
      <c r="R46" s="193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69"/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69"/>
      <c r="ES46" s="69"/>
      <c r="ET46" s="69"/>
      <c r="EU46" s="69"/>
      <c r="EV46" s="69"/>
      <c r="EW46" s="69"/>
      <c r="EX46" s="69"/>
      <c r="EY46" s="69"/>
      <c r="EZ46" s="69"/>
      <c r="FA46" s="69"/>
      <c r="FB46" s="69"/>
      <c r="FC46" s="69"/>
      <c r="FD46" s="69"/>
      <c r="FE46" s="69"/>
      <c r="FF46" s="69"/>
      <c r="FG46" s="69"/>
      <c r="FH46" s="69"/>
      <c r="FI46" s="69"/>
      <c r="FJ46" s="69"/>
      <c r="FK46" s="69"/>
      <c r="FL46" s="69"/>
      <c r="FM46" s="69"/>
      <c r="FN46" s="69"/>
      <c r="FO46" s="69"/>
      <c r="FP46" s="69"/>
      <c r="FQ46" s="69"/>
      <c r="FR46" s="69"/>
      <c r="FS46" s="69"/>
      <c r="FT46" s="69"/>
      <c r="FU46" s="69"/>
      <c r="FV46" s="69"/>
      <c r="FW46" s="69"/>
      <c r="FX46" s="69"/>
      <c r="FY46" s="69"/>
      <c r="FZ46" s="69"/>
      <c r="GA46" s="69"/>
      <c r="GB46" s="69"/>
      <c r="GC46" s="69"/>
      <c r="GD46" s="69"/>
    </row>
    <row r="47" spans="1:186" s="5" customFormat="1" ht="12.75">
      <c r="A47" s="198"/>
      <c r="B47" s="198"/>
      <c r="C47" s="198"/>
      <c r="D47" s="198"/>
      <c r="E47" s="199"/>
      <c r="F47" s="199"/>
      <c r="G47" s="198"/>
      <c r="H47" s="199"/>
      <c r="I47" s="199"/>
      <c r="J47" s="200"/>
      <c r="K47" s="200"/>
      <c r="L47" s="213"/>
      <c r="M47" s="214"/>
      <c r="N47" s="200"/>
      <c r="O47" s="193"/>
      <c r="P47" s="27"/>
      <c r="Q47" s="89"/>
      <c r="R47" s="193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69"/>
      <c r="EE47" s="69"/>
      <c r="EF47" s="69"/>
      <c r="EG47" s="69"/>
      <c r="EH47" s="69"/>
      <c r="EI47" s="69"/>
      <c r="EJ47" s="69"/>
      <c r="EK47" s="69"/>
      <c r="EL47" s="69"/>
      <c r="EM47" s="69"/>
      <c r="EN47" s="69"/>
      <c r="EO47" s="69"/>
      <c r="EP47" s="69"/>
      <c r="EQ47" s="69"/>
      <c r="ER47" s="69"/>
      <c r="ES47" s="69"/>
      <c r="ET47" s="69"/>
      <c r="EU47" s="69"/>
      <c r="EV47" s="69"/>
      <c r="EW47" s="69"/>
      <c r="EX47" s="69"/>
      <c r="EY47" s="69"/>
      <c r="EZ47" s="69"/>
      <c r="FA47" s="69"/>
      <c r="FB47" s="69"/>
      <c r="FC47" s="69"/>
      <c r="FD47" s="69"/>
      <c r="FE47" s="69"/>
      <c r="FF47" s="69"/>
      <c r="FG47" s="69"/>
      <c r="FH47" s="69"/>
      <c r="FI47" s="69"/>
      <c r="FJ47" s="69"/>
      <c r="FK47" s="69"/>
      <c r="FL47" s="69"/>
      <c r="FM47" s="69"/>
      <c r="FN47" s="69"/>
      <c r="FO47" s="69"/>
      <c r="FP47" s="69"/>
      <c r="FQ47" s="69"/>
      <c r="FR47" s="69"/>
      <c r="FS47" s="69"/>
      <c r="FT47" s="69"/>
      <c r="FU47" s="69"/>
      <c r="FV47" s="69"/>
      <c r="FW47" s="69"/>
      <c r="FX47" s="69"/>
      <c r="FY47" s="69"/>
      <c r="FZ47" s="69"/>
      <c r="GA47" s="69"/>
      <c r="GB47" s="69"/>
      <c r="GC47" s="69"/>
      <c r="GD47" s="69"/>
    </row>
    <row r="48" spans="1:186" s="201" customFormat="1" ht="12.75">
      <c r="A48" s="198"/>
      <c r="B48" s="198"/>
      <c r="C48" s="198"/>
      <c r="D48" s="198"/>
      <c r="E48" s="199"/>
      <c r="F48" s="199"/>
      <c r="G48" s="198"/>
      <c r="H48" s="199"/>
      <c r="I48" s="199"/>
      <c r="J48" s="200"/>
      <c r="K48" s="200"/>
      <c r="L48" s="213"/>
      <c r="M48" s="214"/>
      <c r="N48" s="200"/>
      <c r="O48" s="193"/>
      <c r="P48" s="193"/>
      <c r="Q48" s="193"/>
      <c r="R48" s="193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  <c r="EH48" s="69"/>
      <c r="EI48" s="69"/>
      <c r="EJ48" s="69"/>
      <c r="EK48" s="69"/>
      <c r="EL48" s="69"/>
      <c r="EM48" s="69"/>
      <c r="EN48" s="69"/>
      <c r="EO48" s="69"/>
      <c r="EP48" s="69"/>
      <c r="EQ48" s="69"/>
      <c r="ER48" s="69"/>
      <c r="ES48" s="69"/>
      <c r="ET48" s="69"/>
      <c r="EU48" s="69"/>
      <c r="EV48" s="69"/>
      <c r="EW48" s="69"/>
      <c r="EX48" s="69"/>
      <c r="EY48" s="69"/>
      <c r="EZ48" s="69"/>
      <c r="FA48" s="69"/>
      <c r="FB48" s="69"/>
      <c r="FC48" s="69"/>
      <c r="FD48" s="69"/>
      <c r="FE48" s="69"/>
      <c r="FF48" s="69"/>
      <c r="FG48" s="69"/>
      <c r="FH48" s="69"/>
      <c r="FI48" s="69"/>
      <c r="FJ48" s="69"/>
      <c r="FK48" s="69"/>
      <c r="FL48" s="69"/>
      <c r="FM48" s="69"/>
      <c r="FN48" s="69"/>
      <c r="FO48" s="69"/>
      <c r="FP48" s="69"/>
      <c r="FQ48" s="69"/>
      <c r="FR48" s="69"/>
      <c r="FS48" s="69"/>
      <c r="FT48" s="69"/>
      <c r="FU48" s="69"/>
      <c r="FV48" s="69"/>
      <c r="FW48" s="69"/>
      <c r="FX48" s="69"/>
      <c r="FY48" s="69"/>
      <c r="FZ48" s="69"/>
      <c r="GA48" s="69"/>
      <c r="GB48" s="69"/>
      <c r="GC48" s="69"/>
      <c r="GD48" s="69"/>
    </row>
    <row r="49" spans="1:186" s="5" customFormat="1" ht="12.75">
      <c r="A49" s="198"/>
      <c r="B49" s="198"/>
      <c r="C49" s="198"/>
      <c r="D49" s="198"/>
      <c r="E49" s="199"/>
      <c r="F49" s="199"/>
      <c r="G49" s="198"/>
      <c r="H49" s="199"/>
      <c r="I49" s="199"/>
      <c r="J49" s="200"/>
      <c r="K49" s="200"/>
      <c r="L49" s="213"/>
      <c r="M49" s="214"/>
      <c r="N49" s="200"/>
      <c r="O49" s="193"/>
      <c r="P49" s="193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69"/>
      <c r="EE49" s="69"/>
      <c r="EF49" s="69"/>
      <c r="EG49" s="69"/>
      <c r="EH49" s="69"/>
      <c r="EI49" s="69"/>
      <c r="EJ49" s="69"/>
      <c r="EK49" s="69"/>
      <c r="EL49" s="69"/>
      <c r="EM49" s="69"/>
      <c r="EN49" s="69"/>
      <c r="EO49" s="69"/>
      <c r="EP49" s="69"/>
      <c r="EQ49" s="69"/>
      <c r="ER49" s="69"/>
      <c r="ES49" s="69"/>
      <c r="ET49" s="69"/>
      <c r="EU49" s="69"/>
      <c r="EV49" s="69"/>
      <c r="EW49" s="69"/>
      <c r="EX49" s="69"/>
      <c r="EY49" s="69"/>
      <c r="EZ49" s="69"/>
      <c r="FA49" s="69"/>
      <c r="FB49" s="69"/>
      <c r="FC49" s="69"/>
      <c r="FD49" s="69"/>
      <c r="FE49" s="69"/>
      <c r="FF49" s="69"/>
      <c r="FG49" s="69"/>
      <c r="FH49" s="69"/>
      <c r="FI49" s="69"/>
      <c r="FJ49" s="69"/>
      <c r="FK49" s="69"/>
      <c r="FL49" s="69"/>
      <c r="FM49" s="69"/>
      <c r="FN49" s="69"/>
      <c r="FO49" s="69"/>
      <c r="FP49" s="69"/>
      <c r="FQ49" s="69"/>
      <c r="FR49" s="69"/>
      <c r="FS49" s="69"/>
      <c r="FT49" s="69"/>
      <c r="FU49" s="69"/>
      <c r="FV49" s="69"/>
      <c r="FW49" s="69"/>
      <c r="FX49" s="69"/>
      <c r="FY49" s="69"/>
      <c r="FZ49" s="69"/>
      <c r="GA49" s="69"/>
      <c r="GB49" s="69"/>
      <c r="GC49" s="69"/>
      <c r="GD49" s="69"/>
    </row>
    <row r="50" spans="1:186" s="5" customFormat="1" ht="12.75">
      <c r="A50" s="198"/>
      <c r="B50" s="198"/>
      <c r="C50" s="198"/>
      <c r="D50" s="198"/>
      <c r="E50" s="199"/>
      <c r="F50" s="199"/>
      <c r="G50" s="198"/>
      <c r="H50" s="199"/>
      <c r="I50" s="199"/>
      <c r="J50" s="200"/>
      <c r="K50" s="200"/>
      <c r="L50" s="213"/>
      <c r="M50" s="214"/>
      <c r="N50" s="200"/>
      <c r="O50" s="193"/>
      <c r="P50" s="193"/>
      <c r="Q50" s="193"/>
      <c r="R50" s="193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69"/>
      <c r="EK50" s="69"/>
      <c r="EL50" s="69"/>
      <c r="EM50" s="69"/>
      <c r="EN50" s="69"/>
      <c r="EO50" s="69"/>
      <c r="EP50" s="69"/>
      <c r="EQ50" s="69"/>
      <c r="ER50" s="69"/>
      <c r="ES50" s="69"/>
      <c r="ET50" s="69"/>
      <c r="EU50" s="69"/>
      <c r="EV50" s="69"/>
      <c r="EW50" s="69"/>
      <c r="EX50" s="69"/>
      <c r="EY50" s="69"/>
      <c r="EZ50" s="69"/>
      <c r="FA50" s="69"/>
      <c r="FB50" s="69"/>
      <c r="FC50" s="69"/>
      <c r="FD50" s="69"/>
      <c r="FE50" s="69"/>
      <c r="FF50" s="69"/>
      <c r="FG50" s="69"/>
      <c r="FH50" s="69"/>
      <c r="FI50" s="69"/>
      <c r="FJ50" s="69"/>
      <c r="FK50" s="69"/>
      <c r="FL50" s="69"/>
      <c r="FM50" s="69"/>
      <c r="FN50" s="69"/>
      <c r="FO50" s="69"/>
      <c r="FP50" s="69"/>
      <c r="FQ50" s="69"/>
      <c r="FR50" s="69"/>
      <c r="FS50" s="69"/>
      <c r="FT50" s="69"/>
      <c r="FU50" s="69"/>
      <c r="FV50" s="69"/>
      <c r="FW50" s="69"/>
      <c r="FX50" s="69"/>
      <c r="FY50" s="69"/>
      <c r="FZ50" s="69"/>
      <c r="GA50" s="69"/>
      <c r="GB50" s="69"/>
      <c r="GC50" s="69"/>
      <c r="GD50" s="69"/>
    </row>
    <row r="51" spans="1:186" s="5" customFormat="1" ht="12.75">
      <c r="A51" s="198"/>
      <c r="B51" s="198"/>
      <c r="C51" s="198"/>
      <c r="D51" s="198"/>
      <c r="E51" s="199"/>
      <c r="F51" s="199"/>
      <c r="G51" s="198"/>
      <c r="H51" s="199"/>
      <c r="I51" s="199"/>
      <c r="J51" s="200"/>
      <c r="K51" s="200"/>
      <c r="L51" s="213"/>
      <c r="M51" s="214"/>
      <c r="N51" s="200"/>
      <c r="O51" s="193"/>
      <c r="P51" s="193"/>
      <c r="Q51" s="193"/>
      <c r="R51" s="193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69"/>
      <c r="EH51" s="69"/>
      <c r="EI51" s="69"/>
      <c r="EJ51" s="69"/>
      <c r="EK51" s="69"/>
      <c r="EL51" s="69"/>
      <c r="EM51" s="69"/>
      <c r="EN51" s="69"/>
      <c r="EO51" s="69"/>
      <c r="EP51" s="69"/>
      <c r="EQ51" s="69"/>
      <c r="ER51" s="69"/>
      <c r="ES51" s="69"/>
      <c r="ET51" s="69"/>
      <c r="EU51" s="69"/>
      <c r="EV51" s="69"/>
      <c r="EW51" s="69"/>
      <c r="EX51" s="69"/>
      <c r="EY51" s="69"/>
      <c r="EZ51" s="69"/>
      <c r="FA51" s="69"/>
      <c r="FB51" s="69"/>
      <c r="FC51" s="69"/>
      <c r="FD51" s="69"/>
      <c r="FE51" s="69"/>
      <c r="FF51" s="69"/>
      <c r="FG51" s="69"/>
      <c r="FH51" s="69"/>
      <c r="FI51" s="69"/>
      <c r="FJ51" s="69"/>
      <c r="FK51" s="69"/>
      <c r="FL51" s="69"/>
      <c r="FM51" s="69"/>
      <c r="FN51" s="69"/>
      <c r="FO51" s="69"/>
      <c r="FP51" s="69"/>
      <c r="FQ51" s="69"/>
      <c r="FR51" s="69"/>
      <c r="FS51" s="69"/>
      <c r="FT51" s="69"/>
      <c r="FU51" s="69"/>
      <c r="FV51" s="69"/>
      <c r="FW51" s="69"/>
      <c r="FX51" s="69"/>
      <c r="FY51" s="69"/>
      <c r="FZ51" s="69"/>
      <c r="GA51" s="69"/>
      <c r="GB51" s="69"/>
      <c r="GC51" s="69"/>
      <c r="GD51" s="69"/>
    </row>
    <row r="52" spans="1:186" s="5" customFormat="1" ht="12.75">
      <c r="A52" s="198"/>
      <c r="B52" s="198"/>
      <c r="C52" s="198"/>
      <c r="D52" s="198"/>
      <c r="E52" s="199"/>
      <c r="F52" s="199"/>
      <c r="G52" s="198"/>
      <c r="H52" s="199"/>
      <c r="I52" s="199"/>
      <c r="J52" s="200"/>
      <c r="K52" s="200"/>
      <c r="L52" s="213"/>
      <c r="M52" s="214"/>
      <c r="N52" s="200"/>
      <c r="O52" s="193"/>
      <c r="P52" s="193"/>
      <c r="Q52" s="193"/>
      <c r="R52" s="193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  <c r="FC52" s="69"/>
      <c r="FD52" s="69"/>
      <c r="FE52" s="69"/>
      <c r="FF52" s="69"/>
      <c r="FG52" s="69"/>
      <c r="FH52" s="69"/>
      <c r="FI52" s="69"/>
      <c r="FJ52" s="69"/>
      <c r="FK52" s="69"/>
      <c r="FL52" s="69"/>
      <c r="FM52" s="69"/>
      <c r="FN52" s="69"/>
      <c r="FO52" s="69"/>
      <c r="FP52" s="69"/>
      <c r="FQ52" s="69"/>
      <c r="FR52" s="69"/>
      <c r="FS52" s="69"/>
      <c r="FT52" s="69"/>
      <c r="FU52" s="69"/>
      <c r="FV52" s="69"/>
      <c r="FW52" s="69"/>
      <c r="FX52" s="69"/>
      <c r="FY52" s="69"/>
      <c r="FZ52" s="69"/>
      <c r="GA52" s="69"/>
      <c r="GB52" s="69"/>
      <c r="GC52" s="69"/>
      <c r="GD52" s="69"/>
    </row>
    <row r="53" spans="1:186" s="5" customFormat="1" ht="12.75">
      <c r="A53" s="198"/>
      <c r="B53" s="198"/>
      <c r="C53" s="198"/>
      <c r="D53" s="198"/>
      <c r="E53" s="199"/>
      <c r="F53" s="199"/>
      <c r="G53" s="198"/>
      <c r="H53" s="199"/>
      <c r="I53" s="199"/>
      <c r="J53" s="200"/>
      <c r="K53" s="200"/>
      <c r="L53" s="213"/>
      <c r="M53" s="214"/>
      <c r="N53" s="200"/>
      <c r="O53" s="193"/>
      <c r="P53" s="193"/>
      <c r="Q53" s="193"/>
      <c r="R53" s="193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69"/>
      <c r="EP53" s="69"/>
      <c r="EQ53" s="69"/>
      <c r="ER53" s="69"/>
      <c r="ES53" s="69"/>
      <c r="ET53" s="69"/>
      <c r="EU53" s="69"/>
      <c r="EV53" s="69"/>
      <c r="EW53" s="69"/>
      <c r="EX53" s="69"/>
      <c r="EY53" s="69"/>
      <c r="EZ53" s="69"/>
      <c r="FA53" s="69"/>
      <c r="FB53" s="69"/>
      <c r="FC53" s="69"/>
      <c r="FD53" s="69"/>
      <c r="FE53" s="69"/>
      <c r="FF53" s="69"/>
      <c r="FG53" s="69"/>
      <c r="FH53" s="69"/>
      <c r="FI53" s="69"/>
      <c r="FJ53" s="69"/>
      <c r="FK53" s="69"/>
      <c r="FL53" s="69"/>
      <c r="FM53" s="69"/>
      <c r="FN53" s="69"/>
      <c r="FO53" s="69"/>
      <c r="FP53" s="69"/>
      <c r="FQ53" s="69"/>
      <c r="FR53" s="69"/>
      <c r="FS53" s="69"/>
      <c r="FT53" s="69"/>
      <c r="FU53" s="69"/>
      <c r="FV53" s="69"/>
      <c r="FW53" s="69"/>
      <c r="FX53" s="69"/>
      <c r="FY53" s="69"/>
      <c r="FZ53" s="69"/>
      <c r="GA53" s="69"/>
      <c r="GB53" s="69"/>
      <c r="GC53" s="69"/>
      <c r="GD53" s="69"/>
    </row>
    <row r="54" spans="1:186" s="5" customFormat="1" ht="12.75">
      <c r="A54" s="198"/>
      <c r="B54" s="198"/>
      <c r="C54" s="198"/>
      <c r="D54" s="198"/>
      <c r="E54" s="199"/>
      <c r="F54" s="199"/>
      <c r="G54" s="198"/>
      <c r="H54" s="199"/>
      <c r="I54" s="199"/>
      <c r="J54" s="200"/>
      <c r="K54" s="200"/>
      <c r="L54" s="213"/>
      <c r="M54" s="214"/>
      <c r="N54" s="200"/>
      <c r="O54" s="193"/>
      <c r="P54" s="193"/>
      <c r="Q54" s="193"/>
      <c r="R54" s="193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69"/>
      <c r="EI54" s="69"/>
      <c r="EJ54" s="69"/>
      <c r="EK54" s="69"/>
      <c r="EL54" s="69"/>
      <c r="EM54" s="69"/>
      <c r="EN54" s="69"/>
      <c r="EO54" s="69"/>
      <c r="EP54" s="69"/>
      <c r="EQ54" s="69"/>
      <c r="ER54" s="69"/>
      <c r="ES54" s="69"/>
      <c r="ET54" s="69"/>
      <c r="EU54" s="69"/>
      <c r="EV54" s="69"/>
      <c r="EW54" s="69"/>
      <c r="EX54" s="69"/>
      <c r="EY54" s="69"/>
      <c r="EZ54" s="69"/>
      <c r="FA54" s="69"/>
      <c r="FB54" s="69"/>
      <c r="FC54" s="69"/>
      <c r="FD54" s="69"/>
      <c r="FE54" s="69"/>
      <c r="FF54" s="69"/>
      <c r="FG54" s="69"/>
      <c r="FH54" s="69"/>
      <c r="FI54" s="69"/>
      <c r="FJ54" s="69"/>
      <c r="FK54" s="69"/>
      <c r="FL54" s="69"/>
      <c r="FM54" s="69"/>
      <c r="FN54" s="69"/>
      <c r="FO54" s="69"/>
      <c r="FP54" s="69"/>
      <c r="FQ54" s="69"/>
      <c r="FR54" s="69"/>
      <c r="FS54" s="69"/>
      <c r="FT54" s="69"/>
      <c r="FU54" s="69"/>
      <c r="FV54" s="69"/>
      <c r="FW54" s="69"/>
      <c r="FX54" s="69"/>
      <c r="FY54" s="69"/>
      <c r="FZ54" s="69"/>
      <c r="GA54" s="69"/>
      <c r="GB54" s="69"/>
      <c r="GC54" s="69"/>
      <c r="GD54" s="69"/>
    </row>
    <row r="55" spans="1:186" s="5" customFormat="1" ht="12.75">
      <c r="A55" s="198"/>
      <c r="B55" s="198"/>
      <c r="C55" s="198"/>
      <c r="D55" s="198"/>
      <c r="E55" s="199"/>
      <c r="F55" s="199"/>
      <c r="G55" s="198"/>
      <c r="H55" s="199"/>
      <c r="I55" s="199"/>
      <c r="J55" s="200"/>
      <c r="K55" s="200"/>
      <c r="L55" s="213"/>
      <c r="M55" s="214"/>
      <c r="N55" s="200"/>
      <c r="O55" s="193"/>
      <c r="P55" s="193"/>
      <c r="Q55" s="193"/>
      <c r="R55" s="193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69"/>
      <c r="EF55" s="69"/>
      <c r="EG55" s="69"/>
      <c r="EH55" s="69"/>
      <c r="EI55" s="69"/>
      <c r="EJ55" s="69"/>
      <c r="EK55" s="69"/>
      <c r="EL55" s="69"/>
      <c r="EM55" s="69"/>
      <c r="EN55" s="69"/>
      <c r="EO55" s="69"/>
      <c r="EP55" s="69"/>
      <c r="EQ55" s="69"/>
      <c r="ER55" s="69"/>
      <c r="ES55" s="69"/>
      <c r="ET55" s="69"/>
      <c r="EU55" s="69"/>
      <c r="EV55" s="69"/>
      <c r="EW55" s="69"/>
      <c r="EX55" s="69"/>
      <c r="EY55" s="69"/>
      <c r="EZ55" s="69"/>
      <c r="FA55" s="69"/>
      <c r="FB55" s="69"/>
      <c r="FC55" s="69"/>
      <c r="FD55" s="69"/>
      <c r="FE55" s="69"/>
      <c r="FF55" s="69"/>
      <c r="FG55" s="69"/>
      <c r="FH55" s="69"/>
      <c r="FI55" s="69"/>
      <c r="FJ55" s="69"/>
      <c r="FK55" s="69"/>
      <c r="FL55" s="69"/>
      <c r="FM55" s="69"/>
      <c r="FN55" s="69"/>
      <c r="FO55" s="69"/>
      <c r="FP55" s="69"/>
      <c r="FQ55" s="69"/>
      <c r="FR55" s="69"/>
      <c r="FS55" s="69"/>
      <c r="FT55" s="69"/>
      <c r="FU55" s="69"/>
      <c r="FV55" s="69"/>
      <c r="FW55" s="69"/>
      <c r="FX55" s="69"/>
      <c r="FY55" s="69"/>
      <c r="FZ55" s="69"/>
      <c r="GA55" s="69"/>
      <c r="GB55" s="69"/>
      <c r="GC55" s="69"/>
      <c r="GD55" s="69"/>
    </row>
  </sheetData>
  <sheetProtection selectLockedCells="1" selectUnlockedCells="1"/>
  <mergeCells count="2">
    <mergeCell ref="A1:N1"/>
    <mergeCell ref="A42:M42"/>
  </mergeCells>
  <printOptions/>
  <pageMargins left="0.5902777777777778" right="0.6694444444444444" top="0.85" bottom="0.9798611111111111" header="0.5118055555555555" footer="0.5118055555555555"/>
  <pageSetup horizontalDpi="300" verticalDpi="300" orientation="landscape" paperSize="9"/>
  <headerFooter alignWithMargins="0">
    <oddFooter>&amp;CLapa &amp;P no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62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23" sqref="P23"/>
    </sheetView>
  </sheetViews>
  <sheetFormatPr defaultColWidth="9.140625" defaultRowHeight="12.75"/>
  <cols>
    <col min="1" max="1" width="5.7109375" style="5" customWidth="1"/>
    <col min="2" max="2" width="10.421875" style="5" customWidth="1"/>
    <col min="3" max="3" width="12.00390625" style="5" customWidth="1"/>
    <col min="4" max="4" width="38.421875" style="5" customWidth="1"/>
    <col min="5" max="11" width="4.421875" style="5" customWidth="1"/>
    <col min="12" max="12" width="6.28125" style="5" customWidth="1"/>
    <col min="13" max="13" width="8.28125" style="48" customWidth="1"/>
    <col min="14" max="14" width="7.7109375" style="5" customWidth="1"/>
    <col min="15" max="15" width="9.140625" style="69" customWidth="1"/>
    <col min="16" max="16" width="13.57421875" style="69" customWidth="1"/>
    <col min="17" max="20" width="9.140625" style="69" customWidth="1"/>
    <col min="21" max="16384" width="9.140625" style="5" customWidth="1"/>
  </cols>
  <sheetData>
    <row r="1" spans="1:14" ht="24" customHeight="1">
      <c r="A1" s="117" t="s">
        <v>424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20" s="15" customFormat="1" ht="12.75">
      <c r="A2" s="74" t="s">
        <v>0</v>
      </c>
      <c r="B2" s="74" t="s">
        <v>1</v>
      </c>
      <c r="C2" s="75" t="s">
        <v>2</v>
      </c>
      <c r="D2" s="76" t="s">
        <v>221</v>
      </c>
      <c r="E2" s="77" t="s">
        <v>4</v>
      </c>
      <c r="F2" s="78" t="s">
        <v>5</v>
      </c>
      <c r="G2" s="78" t="s">
        <v>6</v>
      </c>
      <c r="H2" s="78" t="s">
        <v>223</v>
      </c>
      <c r="I2" s="78" t="s">
        <v>224</v>
      </c>
      <c r="J2" s="78" t="s">
        <v>225</v>
      </c>
      <c r="K2" s="79" t="s">
        <v>333</v>
      </c>
      <c r="L2" s="58" t="s">
        <v>10</v>
      </c>
      <c r="M2" s="98" t="s">
        <v>11</v>
      </c>
      <c r="N2" s="75" t="s">
        <v>12</v>
      </c>
      <c r="O2" s="149"/>
      <c r="P2" s="118"/>
      <c r="Q2" s="118"/>
      <c r="R2" s="224"/>
      <c r="S2" s="224"/>
      <c r="T2" s="224"/>
    </row>
    <row r="3" spans="1:20" s="23" customFormat="1" ht="12.75">
      <c r="A3" s="225" t="s">
        <v>334</v>
      </c>
      <c r="B3" s="226" t="s">
        <v>21</v>
      </c>
      <c r="C3" s="227" t="s">
        <v>335</v>
      </c>
      <c r="D3" s="228" t="s">
        <v>97</v>
      </c>
      <c r="E3" s="220">
        <v>1.2</v>
      </c>
      <c r="F3" s="229">
        <v>1.8</v>
      </c>
      <c r="G3" s="229">
        <v>2</v>
      </c>
      <c r="H3" s="229">
        <v>2</v>
      </c>
      <c r="I3" s="229">
        <v>2</v>
      </c>
      <c r="J3" s="229">
        <v>0.8</v>
      </c>
      <c r="K3" s="230">
        <v>2</v>
      </c>
      <c r="L3" s="220">
        <f aca="true" t="shared" si="0" ref="L3:L44">SUM(E3:K3)</f>
        <v>11.8</v>
      </c>
      <c r="M3" s="221">
        <f aca="true" t="shared" si="1" ref="M3:M44">L3/14</f>
        <v>0.8428571428571429</v>
      </c>
      <c r="N3" s="231" t="s">
        <v>418</v>
      </c>
      <c r="O3" s="115"/>
      <c r="P3" s="35"/>
      <c r="Q3" s="35"/>
      <c r="R3" s="35"/>
      <c r="S3" s="35"/>
      <c r="T3" s="35"/>
    </row>
    <row r="4" spans="1:20" s="23" customFormat="1" ht="12.75">
      <c r="A4" s="232" t="s">
        <v>336</v>
      </c>
      <c r="B4" s="226" t="s">
        <v>337</v>
      </c>
      <c r="C4" s="227" t="s">
        <v>338</v>
      </c>
      <c r="D4" s="228" t="s">
        <v>339</v>
      </c>
      <c r="E4" s="233">
        <v>0.7</v>
      </c>
      <c r="F4" s="234">
        <v>1.5</v>
      </c>
      <c r="G4" s="234">
        <v>2</v>
      </c>
      <c r="H4" s="234">
        <v>2</v>
      </c>
      <c r="I4" s="234">
        <v>1.9</v>
      </c>
      <c r="J4" s="234">
        <v>1.6</v>
      </c>
      <c r="K4" s="235">
        <v>2</v>
      </c>
      <c r="L4" s="220">
        <f t="shared" si="0"/>
        <v>11.7</v>
      </c>
      <c r="M4" s="221">
        <f t="shared" si="1"/>
        <v>0.8357142857142856</v>
      </c>
      <c r="N4" s="236" t="s">
        <v>418</v>
      </c>
      <c r="O4" s="115"/>
      <c r="P4" s="35"/>
      <c r="Q4" s="35"/>
      <c r="R4" s="35"/>
      <c r="S4" s="35"/>
      <c r="T4" s="35"/>
    </row>
    <row r="5" spans="1:20" s="23" customFormat="1" ht="12.75">
      <c r="A5" s="232" t="s">
        <v>345</v>
      </c>
      <c r="B5" s="226" t="s">
        <v>88</v>
      </c>
      <c r="C5" s="227" t="s">
        <v>127</v>
      </c>
      <c r="D5" s="228" t="s">
        <v>52</v>
      </c>
      <c r="E5" s="233">
        <v>1.5</v>
      </c>
      <c r="F5" s="234">
        <v>1.8</v>
      </c>
      <c r="G5" s="234">
        <v>2</v>
      </c>
      <c r="H5" s="234">
        <v>0.3</v>
      </c>
      <c r="I5" s="234">
        <v>2</v>
      </c>
      <c r="J5" s="234">
        <v>1.2</v>
      </c>
      <c r="K5" s="235">
        <v>2</v>
      </c>
      <c r="L5" s="220">
        <f t="shared" si="0"/>
        <v>10.799999999999999</v>
      </c>
      <c r="M5" s="221">
        <f t="shared" si="1"/>
        <v>0.7714285714285714</v>
      </c>
      <c r="N5" s="237" t="s">
        <v>419</v>
      </c>
      <c r="O5" s="115"/>
      <c r="P5" s="35"/>
      <c r="Q5" s="35"/>
      <c r="R5" s="35"/>
      <c r="S5" s="35"/>
      <c r="T5" s="35"/>
    </row>
    <row r="6" spans="1:20" s="23" customFormat="1" ht="12.75">
      <c r="A6" s="232" t="s">
        <v>343</v>
      </c>
      <c r="B6" s="226" t="s">
        <v>71</v>
      </c>
      <c r="C6" s="227" t="s">
        <v>344</v>
      </c>
      <c r="D6" s="228" t="s">
        <v>28</v>
      </c>
      <c r="E6" s="233">
        <v>0.7</v>
      </c>
      <c r="F6" s="234">
        <v>1.8</v>
      </c>
      <c r="G6" s="234">
        <v>2.5</v>
      </c>
      <c r="H6" s="234">
        <v>0.2</v>
      </c>
      <c r="I6" s="234">
        <v>2</v>
      </c>
      <c r="J6" s="234">
        <v>1.9</v>
      </c>
      <c r="K6" s="235">
        <v>1.5</v>
      </c>
      <c r="L6" s="220">
        <f t="shared" si="0"/>
        <v>10.6</v>
      </c>
      <c r="M6" s="221">
        <f t="shared" si="1"/>
        <v>0.7571428571428571</v>
      </c>
      <c r="N6" s="237" t="s">
        <v>419</v>
      </c>
      <c r="O6" s="115"/>
      <c r="P6" s="35"/>
      <c r="Q6" s="35"/>
      <c r="R6" s="35"/>
      <c r="S6" s="35"/>
      <c r="T6" s="35"/>
    </row>
    <row r="7" spans="1:16" ht="12.75">
      <c r="A7" s="232" t="s">
        <v>354</v>
      </c>
      <c r="B7" s="226" t="s">
        <v>237</v>
      </c>
      <c r="C7" s="227" t="s">
        <v>257</v>
      </c>
      <c r="D7" s="228" t="s">
        <v>107</v>
      </c>
      <c r="E7" s="233">
        <v>1.2</v>
      </c>
      <c r="F7" s="234">
        <v>1.4</v>
      </c>
      <c r="G7" s="234">
        <v>2</v>
      </c>
      <c r="H7" s="234">
        <v>2</v>
      </c>
      <c r="I7" s="234">
        <v>2</v>
      </c>
      <c r="J7" s="234" t="s">
        <v>24</v>
      </c>
      <c r="K7" s="235">
        <v>1.5</v>
      </c>
      <c r="L7" s="220">
        <f t="shared" si="0"/>
        <v>10.1</v>
      </c>
      <c r="M7" s="221">
        <f t="shared" si="1"/>
        <v>0.7214285714285714</v>
      </c>
      <c r="N7" s="237" t="s">
        <v>419</v>
      </c>
      <c r="O7" s="115"/>
      <c r="P7" s="27"/>
    </row>
    <row r="8" spans="1:20" s="23" customFormat="1" ht="12.75">
      <c r="A8" s="232" t="s">
        <v>346</v>
      </c>
      <c r="B8" s="226" t="s">
        <v>347</v>
      </c>
      <c r="C8" s="227" t="s">
        <v>348</v>
      </c>
      <c r="D8" s="228" t="s">
        <v>107</v>
      </c>
      <c r="E8" s="233">
        <v>0.8</v>
      </c>
      <c r="F8" s="234">
        <v>2</v>
      </c>
      <c r="G8" s="234">
        <v>2</v>
      </c>
      <c r="H8" s="234">
        <v>2</v>
      </c>
      <c r="I8" s="234">
        <v>2</v>
      </c>
      <c r="J8" s="234">
        <v>1.2</v>
      </c>
      <c r="K8" s="235" t="s">
        <v>24</v>
      </c>
      <c r="L8" s="220">
        <f t="shared" si="0"/>
        <v>10</v>
      </c>
      <c r="M8" s="221">
        <f t="shared" si="1"/>
        <v>0.7142857142857143</v>
      </c>
      <c r="N8" s="237" t="s">
        <v>419</v>
      </c>
      <c r="O8" s="115"/>
      <c r="P8" s="35"/>
      <c r="Q8" s="35"/>
      <c r="R8" s="35"/>
      <c r="S8" s="35"/>
      <c r="T8" s="35"/>
    </row>
    <row r="9" spans="1:20" s="23" customFormat="1" ht="12.75">
      <c r="A9" s="232" t="s">
        <v>349</v>
      </c>
      <c r="B9" s="226" t="s">
        <v>80</v>
      </c>
      <c r="C9" s="227" t="s">
        <v>350</v>
      </c>
      <c r="D9" s="238" t="s">
        <v>73</v>
      </c>
      <c r="E9" s="233">
        <v>0.5</v>
      </c>
      <c r="F9" s="234">
        <v>0.3</v>
      </c>
      <c r="G9" s="234">
        <v>2</v>
      </c>
      <c r="H9" s="234">
        <v>2</v>
      </c>
      <c r="I9" s="234">
        <v>2</v>
      </c>
      <c r="J9" s="234">
        <v>1</v>
      </c>
      <c r="K9" s="235">
        <v>1.5</v>
      </c>
      <c r="L9" s="220">
        <f t="shared" si="0"/>
        <v>9.3</v>
      </c>
      <c r="M9" s="221">
        <f t="shared" si="1"/>
        <v>0.6642857142857144</v>
      </c>
      <c r="N9" s="239" t="s">
        <v>416</v>
      </c>
      <c r="O9" s="115"/>
      <c r="P9" s="35"/>
      <c r="Q9" s="35"/>
      <c r="R9" s="35"/>
      <c r="S9" s="35"/>
      <c r="T9" s="35"/>
    </row>
    <row r="10" spans="1:20" s="23" customFormat="1" ht="12.75">
      <c r="A10" s="232" t="s">
        <v>351</v>
      </c>
      <c r="B10" s="226" t="s">
        <v>352</v>
      </c>
      <c r="C10" s="227" t="s">
        <v>353</v>
      </c>
      <c r="D10" s="228" t="s">
        <v>97</v>
      </c>
      <c r="E10" s="233">
        <v>2</v>
      </c>
      <c r="F10" s="234">
        <v>1.6</v>
      </c>
      <c r="G10" s="234">
        <v>2</v>
      </c>
      <c r="H10" s="234">
        <v>2</v>
      </c>
      <c r="I10" s="234">
        <v>1</v>
      </c>
      <c r="J10" s="234">
        <v>0.6</v>
      </c>
      <c r="K10" s="235" t="s">
        <v>24</v>
      </c>
      <c r="L10" s="220">
        <f t="shared" si="0"/>
        <v>9.2</v>
      </c>
      <c r="M10" s="221">
        <f t="shared" si="1"/>
        <v>0.6571428571428571</v>
      </c>
      <c r="N10" s="239" t="s">
        <v>416</v>
      </c>
      <c r="O10" s="115"/>
      <c r="P10" s="35"/>
      <c r="Q10" s="35"/>
      <c r="R10" s="35"/>
      <c r="S10" s="35"/>
      <c r="T10" s="35"/>
    </row>
    <row r="11" spans="1:20" s="23" customFormat="1" ht="12.75">
      <c r="A11" s="232" t="s">
        <v>355</v>
      </c>
      <c r="B11" s="226" t="s">
        <v>256</v>
      </c>
      <c r="C11" s="227" t="s">
        <v>356</v>
      </c>
      <c r="D11" s="238" t="s">
        <v>429</v>
      </c>
      <c r="E11" s="233">
        <v>1.8</v>
      </c>
      <c r="F11" s="234">
        <v>1.2</v>
      </c>
      <c r="G11" s="234">
        <v>2</v>
      </c>
      <c r="H11" s="234">
        <v>2</v>
      </c>
      <c r="I11" s="234">
        <v>0.7</v>
      </c>
      <c r="J11" s="234">
        <v>0.6</v>
      </c>
      <c r="K11" s="235">
        <v>0</v>
      </c>
      <c r="L11" s="220">
        <f t="shared" si="0"/>
        <v>8.3</v>
      </c>
      <c r="M11" s="221">
        <f t="shared" si="1"/>
        <v>0.5928571428571429</v>
      </c>
      <c r="N11" s="238" t="s">
        <v>417</v>
      </c>
      <c r="O11" s="115"/>
      <c r="P11" s="35"/>
      <c r="Q11" s="35"/>
      <c r="R11" s="35"/>
      <c r="S11" s="35"/>
      <c r="T11" s="35"/>
    </row>
    <row r="12" spans="1:20" s="23" customFormat="1" ht="12.75">
      <c r="A12" s="25" t="s">
        <v>357</v>
      </c>
      <c r="B12" s="99" t="s">
        <v>358</v>
      </c>
      <c r="C12" s="100" t="s">
        <v>359</v>
      </c>
      <c r="D12" s="101" t="s">
        <v>360</v>
      </c>
      <c r="E12" s="106">
        <v>0.5</v>
      </c>
      <c r="F12" s="107">
        <v>1.2</v>
      </c>
      <c r="G12" s="107">
        <v>2</v>
      </c>
      <c r="H12" s="107">
        <v>2</v>
      </c>
      <c r="I12" s="107">
        <v>1</v>
      </c>
      <c r="J12" s="107">
        <v>0</v>
      </c>
      <c r="K12" s="108" t="s">
        <v>24</v>
      </c>
      <c r="L12" s="106">
        <f t="shared" si="0"/>
        <v>6.7</v>
      </c>
      <c r="M12" s="109">
        <f t="shared" si="1"/>
        <v>0.4785714285714286</v>
      </c>
      <c r="N12" s="101"/>
      <c r="O12" s="35"/>
      <c r="P12" s="35"/>
      <c r="Q12" s="35"/>
      <c r="R12" s="35"/>
      <c r="S12" s="35"/>
      <c r="T12" s="35"/>
    </row>
    <row r="13" spans="1:20" s="23" customFormat="1" ht="12.75">
      <c r="A13" s="34" t="s">
        <v>361</v>
      </c>
      <c r="B13" s="110" t="s">
        <v>362</v>
      </c>
      <c r="C13" s="111" t="s">
        <v>363</v>
      </c>
      <c r="D13" s="105" t="s">
        <v>117</v>
      </c>
      <c r="E13" s="102">
        <v>1</v>
      </c>
      <c r="F13" s="103">
        <v>1.4</v>
      </c>
      <c r="G13" s="103">
        <v>2</v>
      </c>
      <c r="H13" s="103">
        <v>0.3</v>
      </c>
      <c r="I13" s="103">
        <v>1.5</v>
      </c>
      <c r="J13" s="103">
        <v>0.2</v>
      </c>
      <c r="K13" s="112">
        <v>0.1</v>
      </c>
      <c r="L13" s="102">
        <f t="shared" si="0"/>
        <v>6.5</v>
      </c>
      <c r="M13" s="104">
        <f t="shared" si="1"/>
        <v>0.4642857142857143</v>
      </c>
      <c r="N13" s="105"/>
      <c r="O13" s="35"/>
      <c r="P13" s="35"/>
      <c r="Q13" s="35"/>
      <c r="R13" s="35"/>
      <c r="S13" s="35"/>
      <c r="T13" s="35"/>
    </row>
    <row r="14" spans="1:20" s="23" customFormat="1" ht="12.75">
      <c r="A14" s="25" t="s">
        <v>364</v>
      </c>
      <c r="B14" s="99" t="s">
        <v>365</v>
      </c>
      <c r="C14" s="100" t="s">
        <v>366</v>
      </c>
      <c r="D14" s="101" t="s">
        <v>367</v>
      </c>
      <c r="E14" s="106">
        <v>0.5</v>
      </c>
      <c r="F14" s="107">
        <v>0</v>
      </c>
      <c r="G14" s="107">
        <v>2</v>
      </c>
      <c r="H14" s="107">
        <v>2</v>
      </c>
      <c r="I14" s="107">
        <v>2</v>
      </c>
      <c r="J14" s="107" t="s">
        <v>24</v>
      </c>
      <c r="K14" s="108" t="s">
        <v>24</v>
      </c>
      <c r="L14" s="102">
        <f t="shared" si="0"/>
        <v>6.5</v>
      </c>
      <c r="M14" s="104">
        <f t="shared" si="1"/>
        <v>0.4642857142857143</v>
      </c>
      <c r="N14" s="101"/>
      <c r="O14" s="35"/>
      <c r="P14" s="35"/>
      <c r="Q14" s="35"/>
      <c r="R14" s="35"/>
      <c r="S14" s="35"/>
      <c r="T14" s="35"/>
    </row>
    <row r="15" spans="1:20" s="23" customFormat="1" ht="12.75">
      <c r="A15" s="25" t="s">
        <v>368</v>
      </c>
      <c r="B15" s="99" t="s">
        <v>369</v>
      </c>
      <c r="C15" s="100" t="s">
        <v>370</v>
      </c>
      <c r="D15" s="101" t="s">
        <v>371</v>
      </c>
      <c r="E15" s="106">
        <v>0.5</v>
      </c>
      <c r="F15" s="107">
        <v>1.2</v>
      </c>
      <c r="G15" s="107">
        <v>2.5</v>
      </c>
      <c r="H15" s="107">
        <v>0.3</v>
      </c>
      <c r="I15" s="107">
        <v>1.5</v>
      </c>
      <c r="J15" s="107">
        <v>0.4</v>
      </c>
      <c r="K15" s="108">
        <v>0</v>
      </c>
      <c r="L15" s="102">
        <f t="shared" si="0"/>
        <v>6.4</v>
      </c>
      <c r="M15" s="104">
        <f t="shared" si="1"/>
        <v>0.4571428571428572</v>
      </c>
      <c r="N15" s="101"/>
      <c r="O15" s="35"/>
      <c r="P15" s="35"/>
      <c r="Q15" s="35"/>
      <c r="R15" s="35"/>
      <c r="S15" s="35"/>
      <c r="T15" s="35"/>
    </row>
    <row r="16" spans="1:20" s="23" customFormat="1" ht="12.75">
      <c r="A16" s="25" t="s">
        <v>372</v>
      </c>
      <c r="B16" s="99" t="s">
        <v>95</v>
      </c>
      <c r="C16" s="100" t="s">
        <v>373</v>
      </c>
      <c r="D16" s="101" t="s">
        <v>44</v>
      </c>
      <c r="E16" s="106">
        <v>0.8</v>
      </c>
      <c r="F16" s="107">
        <v>0.6</v>
      </c>
      <c r="G16" s="107">
        <v>2.3</v>
      </c>
      <c r="H16" s="107">
        <v>2</v>
      </c>
      <c r="I16" s="107">
        <v>0.2</v>
      </c>
      <c r="J16" s="107">
        <v>0</v>
      </c>
      <c r="K16" s="108" t="s">
        <v>24</v>
      </c>
      <c r="L16" s="102">
        <f t="shared" si="0"/>
        <v>5.8999999999999995</v>
      </c>
      <c r="M16" s="104">
        <f t="shared" si="1"/>
        <v>0.4214285714285714</v>
      </c>
      <c r="N16" s="101"/>
      <c r="O16" s="35"/>
      <c r="P16" s="35"/>
      <c r="Q16" s="35"/>
      <c r="R16" s="35"/>
      <c r="S16" s="35"/>
      <c r="T16" s="35"/>
    </row>
    <row r="17" spans="1:20" s="23" customFormat="1" ht="12.75">
      <c r="A17" s="25" t="s">
        <v>374</v>
      </c>
      <c r="B17" s="63" t="s">
        <v>375</v>
      </c>
      <c r="C17" s="39" t="s">
        <v>127</v>
      </c>
      <c r="D17" s="64" t="s">
        <v>44</v>
      </c>
      <c r="E17" s="106">
        <v>0.8</v>
      </c>
      <c r="F17" s="107">
        <v>1.4</v>
      </c>
      <c r="G17" s="107">
        <v>1</v>
      </c>
      <c r="H17" s="107">
        <v>2</v>
      </c>
      <c r="I17" s="107">
        <v>0.3</v>
      </c>
      <c r="J17" s="107" t="s">
        <v>24</v>
      </c>
      <c r="K17" s="108" t="s">
        <v>24</v>
      </c>
      <c r="L17" s="102">
        <f t="shared" si="0"/>
        <v>5.5</v>
      </c>
      <c r="M17" s="104">
        <f t="shared" si="1"/>
        <v>0.39285714285714285</v>
      </c>
      <c r="N17" s="101"/>
      <c r="O17" s="35"/>
      <c r="P17" s="35"/>
      <c r="Q17" s="35"/>
      <c r="R17" s="35"/>
      <c r="S17" s="35"/>
      <c r="T17" s="35"/>
    </row>
    <row r="18" spans="1:20" s="23" customFormat="1" ht="12.75">
      <c r="A18" s="25" t="s">
        <v>376</v>
      </c>
      <c r="B18" s="99" t="s">
        <v>377</v>
      </c>
      <c r="C18" s="100" t="s">
        <v>378</v>
      </c>
      <c r="D18" s="101" t="s">
        <v>97</v>
      </c>
      <c r="E18" s="106">
        <v>0.5</v>
      </c>
      <c r="F18" s="107">
        <v>0.1</v>
      </c>
      <c r="G18" s="107">
        <v>2</v>
      </c>
      <c r="H18" s="107">
        <v>0.8</v>
      </c>
      <c r="I18" s="107">
        <v>1.2</v>
      </c>
      <c r="J18" s="107">
        <v>0.6</v>
      </c>
      <c r="K18" s="108">
        <v>0</v>
      </c>
      <c r="L18" s="102">
        <f t="shared" si="0"/>
        <v>5.2</v>
      </c>
      <c r="M18" s="104">
        <f t="shared" si="1"/>
        <v>0.37142857142857144</v>
      </c>
      <c r="N18" s="101"/>
      <c r="O18" s="35"/>
      <c r="P18" s="35"/>
      <c r="Q18" s="35"/>
      <c r="R18" s="35"/>
      <c r="S18" s="35"/>
      <c r="T18" s="35"/>
    </row>
    <row r="19" spans="1:20" s="23" customFormat="1" ht="12.75">
      <c r="A19" s="25" t="s">
        <v>379</v>
      </c>
      <c r="B19" s="99" t="s">
        <v>380</v>
      </c>
      <c r="C19" s="100" t="s">
        <v>381</v>
      </c>
      <c r="D19" s="101" t="s">
        <v>28</v>
      </c>
      <c r="E19" s="106">
        <v>0.5</v>
      </c>
      <c r="F19" s="107">
        <v>0.3</v>
      </c>
      <c r="G19" s="107">
        <v>2</v>
      </c>
      <c r="H19" s="107" t="s">
        <v>24</v>
      </c>
      <c r="I19" s="107">
        <v>0.4</v>
      </c>
      <c r="J19" s="107" t="s">
        <v>24</v>
      </c>
      <c r="K19" s="108">
        <v>1.7</v>
      </c>
      <c r="L19" s="102">
        <f t="shared" si="0"/>
        <v>4.8999999999999995</v>
      </c>
      <c r="M19" s="104">
        <f t="shared" si="1"/>
        <v>0.35</v>
      </c>
      <c r="N19" s="101"/>
      <c r="O19" s="35"/>
      <c r="P19" s="35"/>
      <c r="Q19" s="35"/>
      <c r="R19" s="35"/>
      <c r="S19" s="35"/>
      <c r="T19" s="35"/>
    </row>
    <row r="20" spans="1:20" s="23" customFormat="1" ht="12.75">
      <c r="A20" s="25" t="s">
        <v>382</v>
      </c>
      <c r="B20" s="99" t="s">
        <v>237</v>
      </c>
      <c r="C20" s="100" t="s">
        <v>383</v>
      </c>
      <c r="D20" s="101" t="s">
        <v>384</v>
      </c>
      <c r="E20" s="106">
        <v>0.7</v>
      </c>
      <c r="F20" s="107">
        <v>1.2</v>
      </c>
      <c r="G20" s="107">
        <v>2</v>
      </c>
      <c r="H20" s="107">
        <v>0.2</v>
      </c>
      <c r="I20" s="107">
        <v>0.3</v>
      </c>
      <c r="J20" s="107">
        <v>0.2</v>
      </c>
      <c r="K20" s="108" t="s">
        <v>24</v>
      </c>
      <c r="L20" s="102">
        <f t="shared" si="0"/>
        <v>4.6</v>
      </c>
      <c r="M20" s="104">
        <f t="shared" si="1"/>
        <v>0.32857142857142857</v>
      </c>
      <c r="N20" s="101"/>
      <c r="O20" s="35"/>
      <c r="P20" s="35"/>
      <c r="Q20" s="35"/>
      <c r="R20" s="35"/>
      <c r="S20" s="35"/>
      <c r="T20" s="35"/>
    </row>
    <row r="21" spans="1:20" s="23" customFormat="1" ht="12.75">
      <c r="A21" s="25" t="s">
        <v>385</v>
      </c>
      <c r="B21" s="99" t="s">
        <v>115</v>
      </c>
      <c r="C21" s="100" t="s">
        <v>386</v>
      </c>
      <c r="D21" s="64" t="s">
        <v>155</v>
      </c>
      <c r="E21" s="106">
        <v>0.5</v>
      </c>
      <c r="F21" s="107">
        <v>1.2</v>
      </c>
      <c r="G21" s="107">
        <v>2</v>
      </c>
      <c r="H21" s="107" t="s">
        <v>24</v>
      </c>
      <c r="I21" s="107">
        <v>0.8</v>
      </c>
      <c r="J21" s="107" t="s">
        <v>24</v>
      </c>
      <c r="K21" s="108" t="s">
        <v>24</v>
      </c>
      <c r="L21" s="102">
        <f t="shared" si="0"/>
        <v>4.5</v>
      </c>
      <c r="M21" s="104">
        <f t="shared" si="1"/>
        <v>0.32142857142857145</v>
      </c>
      <c r="N21" s="101"/>
      <c r="O21" s="35"/>
      <c r="P21" s="35"/>
      <c r="Q21" s="35"/>
      <c r="R21" s="35"/>
      <c r="S21" s="35"/>
      <c r="T21" s="35"/>
    </row>
    <row r="22" spans="1:20" s="23" customFormat="1" ht="12.75">
      <c r="A22" s="25" t="s">
        <v>387</v>
      </c>
      <c r="B22" s="99" t="s">
        <v>388</v>
      </c>
      <c r="C22" s="100" t="s">
        <v>389</v>
      </c>
      <c r="D22" s="101" t="s">
        <v>28</v>
      </c>
      <c r="E22" s="106">
        <v>0.5</v>
      </c>
      <c r="F22" s="107">
        <v>1.5</v>
      </c>
      <c r="G22" s="107">
        <v>2.3</v>
      </c>
      <c r="H22" s="107">
        <v>0.2</v>
      </c>
      <c r="I22" s="107" t="s">
        <v>24</v>
      </c>
      <c r="J22" s="107" t="s">
        <v>24</v>
      </c>
      <c r="K22" s="108">
        <v>0</v>
      </c>
      <c r="L22" s="102">
        <f t="shared" si="0"/>
        <v>4.5</v>
      </c>
      <c r="M22" s="104">
        <f t="shared" si="1"/>
        <v>0.32142857142857145</v>
      </c>
      <c r="N22" s="101"/>
      <c r="O22" s="35"/>
      <c r="P22" s="35"/>
      <c r="Q22" s="35"/>
      <c r="R22" s="35"/>
      <c r="S22" s="35"/>
      <c r="T22" s="35"/>
    </row>
    <row r="23" spans="1:20" s="23" customFormat="1" ht="12.75">
      <c r="A23" s="25" t="s">
        <v>390</v>
      </c>
      <c r="B23" s="99" t="s">
        <v>237</v>
      </c>
      <c r="C23" s="100" t="s">
        <v>391</v>
      </c>
      <c r="D23" s="101" t="s">
        <v>107</v>
      </c>
      <c r="E23" s="106">
        <v>0.7</v>
      </c>
      <c r="F23" s="107" t="s">
        <v>24</v>
      </c>
      <c r="G23" s="107">
        <v>2</v>
      </c>
      <c r="H23" s="107">
        <v>0.5</v>
      </c>
      <c r="I23" s="107">
        <v>0.8</v>
      </c>
      <c r="J23" s="107" t="s">
        <v>24</v>
      </c>
      <c r="K23" s="108" t="s">
        <v>24</v>
      </c>
      <c r="L23" s="102">
        <f t="shared" si="0"/>
        <v>4</v>
      </c>
      <c r="M23" s="104">
        <f t="shared" si="1"/>
        <v>0.2857142857142857</v>
      </c>
      <c r="N23" s="101"/>
      <c r="O23" s="35"/>
      <c r="P23" s="35"/>
      <c r="Q23" s="35"/>
      <c r="R23" s="35"/>
      <c r="S23" s="35"/>
      <c r="T23" s="35"/>
    </row>
    <row r="24" spans="1:20" s="23" customFormat="1" ht="12.75">
      <c r="A24" s="25" t="s">
        <v>392</v>
      </c>
      <c r="B24" s="99" t="s">
        <v>102</v>
      </c>
      <c r="C24" s="100" t="s">
        <v>393</v>
      </c>
      <c r="D24" s="101" t="s">
        <v>44</v>
      </c>
      <c r="E24" s="106">
        <v>0.7</v>
      </c>
      <c r="F24" s="107">
        <v>1.2</v>
      </c>
      <c r="G24" s="107" t="s">
        <v>24</v>
      </c>
      <c r="H24" s="107">
        <v>2</v>
      </c>
      <c r="I24" s="107" t="s">
        <v>24</v>
      </c>
      <c r="J24" s="107" t="s">
        <v>24</v>
      </c>
      <c r="K24" s="108" t="s">
        <v>24</v>
      </c>
      <c r="L24" s="102">
        <f t="shared" si="0"/>
        <v>3.9</v>
      </c>
      <c r="M24" s="104">
        <f t="shared" si="1"/>
        <v>0.2785714285714286</v>
      </c>
      <c r="N24" s="101"/>
      <c r="O24" s="35"/>
      <c r="P24" s="35"/>
      <c r="Q24" s="35"/>
      <c r="R24" s="35"/>
      <c r="S24" s="35"/>
      <c r="T24" s="35"/>
    </row>
    <row r="25" spans="1:20" s="23" customFormat="1" ht="12.75">
      <c r="A25" s="25" t="s">
        <v>394</v>
      </c>
      <c r="B25" s="99" t="s">
        <v>128</v>
      </c>
      <c r="C25" s="100" t="s">
        <v>127</v>
      </c>
      <c r="D25" s="101" t="s">
        <v>44</v>
      </c>
      <c r="E25" s="106">
        <v>0.4</v>
      </c>
      <c r="F25" s="107">
        <v>0.3</v>
      </c>
      <c r="G25" s="107">
        <v>2</v>
      </c>
      <c r="H25" s="107">
        <v>0.3</v>
      </c>
      <c r="I25" s="107" t="s">
        <v>24</v>
      </c>
      <c r="J25" s="107">
        <v>0.6</v>
      </c>
      <c r="K25" s="108" t="s">
        <v>24</v>
      </c>
      <c r="L25" s="102">
        <f t="shared" si="0"/>
        <v>3.6</v>
      </c>
      <c r="M25" s="104">
        <f t="shared" si="1"/>
        <v>0.2571428571428572</v>
      </c>
      <c r="N25" s="101"/>
      <c r="O25" s="35"/>
      <c r="P25" s="35"/>
      <c r="Q25" s="35"/>
      <c r="R25" s="35"/>
      <c r="S25" s="35"/>
      <c r="T25" s="35"/>
    </row>
    <row r="26" spans="1:20" s="23" customFormat="1" ht="12.75">
      <c r="A26" s="25" t="s">
        <v>395</v>
      </c>
      <c r="B26" s="99" t="s">
        <v>396</v>
      </c>
      <c r="C26" s="100" t="s">
        <v>306</v>
      </c>
      <c r="D26" s="101" t="s">
        <v>97</v>
      </c>
      <c r="E26" s="106">
        <v>0.5</v>
      </c>
      <c r="F26" s="107">
        <v>0</v>
      </c>
      <c r="G26" s="107">
        <v>0.2</v>
      </c>
      <c r="H26" s="107">
        <v>1.8</v>
      </c>
      <c r="I26" s="107">
        <v>0.2</v>
      </c>
      <c r="J26" s="107">
        <v>0.4</v>
      </c>
      <c r="K26" s="108" t="s">
        <v>24</v>
      </c>
      <c r="L26" s="102">
        <f t="shared" si="0"/>
        <v>3.1</v>
      </c>
      <c r="M26" s="104">
        <f t="shared" si="1"/>
        <v>0.22142857142857145</v>
      </c>
      <c r="N26" s="101"/>
      <c r="O26" s="35"/>
      <c r="P26" s="35"/>
      <c r="Q26" s="35"/>
      <c r="R26" s="35"/>
      <c r="S26" s="35"/>
      <c r="T26" s="35"/>
    </row>
    <row r="27" spans="1:20" s="23" customFormat="1" ht="12.75">
      <c r="A27" s="25" t="s">
        <v>397</v>
      </c>
      <c r="B27" s="99" t="s">
        <v>347</v>
      </c>
      <c r="C27" s="100" t="s">
        <v>398</v>
      </c>
      <c r="D27" s="101" t="s">
        <v>97</v>
      </c>
      <c r="E27" s="106">
        <v>0.5</v>
      </c>
      <c r="F27" s="107">
        <v>0.7</v>
      </c>
      <c r="G27" s="107">
        <v>0</v>
      </c>
      <c r="H27" s="107">
        <v>0.6</v>
      </c>
      <c r="I27" s="107">
        <v>1</v>
      </c>
      <c r="J27" s="107">
        <v>0.2</v>
      </c>
      <c r="K27" s="108">
        <v>0</v>
      </c>
      <c r="L27" s="102">
        <f t="shared" si="0"/>
        <v>3</v>
      </c>
      <c r="M27" s="104">
        <f t="shared" si="1"/>
        <v>0.21428571428571427</v>
      </c>
      <c r="N27" s="101"/>
      <c r="O27" s="35"/>
      <c r="P27" s="35"/>
      <c r="Q27" s="35"/>
      <c r="R27" s="35"/>
      <c r="S27" s="35"/>
      <c r="T27" s="35"/>
    </row>
    <row r="28" spans="1:20" s="23" customFormat="1" ht="12.75">
      <c r="A28" s="25" t="s">
        <v>399</v>
      </c>
      <c r="B28" s="99" t="s">
        <v>243</v>
      </c>
      <c r="C28" s="100" t="s">
        <v>400</v>
      </c>
      <c r="D28" s="101" t="s">
        <v>44</v>
      </c>
      <c r="E28" s="106">
        <v>0.7</v>
      </c>
      <c r="F28" s="107">
        <v>0</v>
      </c>
      <c r="G28" s="107">
        <v>0</v>
      </c>
      <c r="H28" s="107">
        <v>2</v>
      </c>
      <c r="I28" s="107" t="s">
        <v>24</v>
      </c>
      <c r="J28" s="107" t="s">
        <v>24</v>
      </c>
      <c r="K28" s="108" t="s">
        <v>24</v>
      </c>
      <c r="L28" s="102">
        <f t="shared" si="0"/>
        <v>2.7</v>
      </c>
      <c r="M28" s="104">
        <f t="shared" si="1"/>
        <v>0.19285714285714287</v>
      </c>
      <c r="N28" s="101"/>
      <c r="O28" s="35"/>
      <c r="P28" s="35"/>
      <c r="Q28" s="35"/>
      <c r="R28" s="35"/>
      <c r="S28" s="35"/>
      <c r="T28" s="35"/>
    </row>
    <row r="29" spans="1:20" s="23" customFormat="1" ht="12.75">
      <c r="A29" s="25" t="s">
        <v>401</v>
      </c>
      <c r="B29" s="99" t="s">
        <v>190</v>
      </c>
      <c r="C29" s="100" t="s">
        <v>402</v>
      </c>
      <c r="D29" s="101" t="s">
        <v>155</v>
      </c>
      <c r="E29" s="106">
        <v>0.55</v>
      </c>
      <c r="F29" s="107">
        <v>0</v>
      </c>
      <c r="G29" s="107">
        <v>2</v>
      </c>
      <c r="H29" s="107" t="s">
        <v>24</v>
      </c>
      <c r="I29" s="107" t="s">
        <v>24</v>
      </c>
      <c r="J29" s="107" t="s">
        <v>24</v>
      </c>
      <c r="K29" s="108" t="s">
        <v>24</v>
      </c>
      <c r="L29" s="102">
        <f t="shared" si="0"/>
        <v>2.55</v>
      </c>
      <c r="M29" s="104">
        <f t="shared" si="1"/>
        <v>0.18214285714285713</v>
      </c>
      <c r="N29" s="113"/>
      <c r="O29" s="35"/>
      <c r="P29" s="35"/>
      <c r="Q29" s="35"/>
      <c r="R29" s="35"/>
      <c r="S29" s="35"/>
      <c r="T29" s="35"/>
    </row>
    <row r="30" spans="1:20" s="23" customFormat="1" ht="12.75">
      <c r="A30" s="25" t="s">
        <v>403</v>
      </c>
      <c r="B30" s="99" t="s">
        <v>88</v>
      </c>
      <c r="C30" s="100" t="s">
        <v>404</v>
      </c>
      <c r="D30" s="101" t="s">
        <v>288</v>
      </c>
      <c r="E30" s="106">
        <v>1</v>
      </c>
      <c r="F30" s="107">
        <v>0.5</v>
      </c>
      <c r="G30" s="107">
        <v>0</v>
      </c>
      <c r="H30" s="107">
        <v>0.1</v>
      </c>
      <c r="I30" s="107">
        <v>0.4</v>
      </c>
      <c r="J30" s="107" t="s">
        <v>24</v>
      </c>
      <c r="K30" s="108">
        <v>0.1</v>
      </c>
      <c r="L30" s="102">
        <f t="shared" si="0"/>
        <v>2.1</v>
      </c>
      <c r="M30" s="104">
        <f t="shared" si="1"/>
        <v>0.15</v>
      </c>
      <c r="N30" s="101"/>
      <c r="O30" s="35"/>
      <c r="P30" s="35"/>
      <c r="Q30" s="35"/>
      <c r="R30" s="35"/>
      <c r="S30" s="35"/>
      <c r="T30" s="35"/>
    </row>
    <row r="31" spans="1:20" s="23" customFormat="1" ht="12.75">
      <c r="A31" s="25" t="s">
        <v>405</v>
      </c>
      <c r="B31" s="99" t="s">
        <v>406</v>
      </c>
      <c r="C31" s="100" t="s">
        <v>407</v>
      </c>
      <c r="D31" s="101" t="s">
        <v>155</v>
      </c>
      <c r="E31" s="106">
        <v>0</v>
      </c>
      <c r="F31" s="107">
        <v>0.6</v>
      </c>
      <c r="G31" s="107">
        <v>0</v>
      </c>
      <c r="H31" s="107">
        <v>0.2</v>
      </c>
      <c r="I31" s="107">
        <v>0.6</v>
      </c>
      <c r="J31" s="107">
        <v>0.6</v>
      </c>
      <c r="K31" s="108">
        <v>0</v>
      </c>
      <c r="L31" s="102">
        <f t="shared" si="0"/>
        <v>2</v>
      </c>
      <c r="M31" s="104">
        <f t="shared" si="1"/>
        <v>0.14285714285714285</v>
      </c>
      <c r="N31" s="101"/>
      <c r="O31" s="35"/>
      <c r="P31" s="35"/>
      <c r="Q31" s="35"/>
      <c r="R31" s="35"/>
      <c r="S31" s="35"/>
      <c r="T31" s="35"/>
    </row>
    <row r="32" spans="1:20" s="23" customFormat="1" ht="12.75">
      <c r="A32" s="25" t="s">
        <v>408</v>
      </c>
      <c r="B32" s="63" t="s">
        <v>256</v>
      </c>
      <c r="C32" s="39" t="s">
        <v>409</v>
      </c>
      <c r="D32" s="64" t="s">
        <v>155</v>
      </c>
      <c r="E32" s="106">
        <v>1</v>
      </c>
      <c r="F32" s="107">
        <v>0.6</v>
      </c>
      <c r="G32" s="107">
        <v>0</v>
      </c>
      <c r="H32" s="107">
        <v>0.3</v>
      </c>
      <c r="I32" s="107" t="s">
        <v>24</v>
      </c>
      <c r="J32" s="107" t="s">
        <v>24</v>
      </c>
      <c r="K32" s="108" t="s">
        <v>24</v>
      </c>
      <c r="L32" s="102">
        <f t="shared" si="0"/>
        <v>1.9000000000000001</v>
      </c>
      <c r="M32" s="104">
        <f t="shared" si="1"/>
        <v>0.13571428571428573</v>
      </c>
      <c r="N32" s="101"/>
      <c r="O32" s="35"/>
      <c r="P32" s="35"/>
      <c r="Q32" s="35"/>
      <c r="R32" s="35"/>
      <c r="S32" s="35"/>
      <c r="T32" s="35"/>
    </row>
    <row r="33" spans="1:20" s="23" customFormat="1" ht="12.75">
      <c r="A33" s="25" t="s">
        <v>410</v>
      </c>
      <c r="B33" s="99" t="s">
        <v>119</v>
      </c>
      <c r="C33" s="100" t="s">
        <v>411</v>
      </c>
      <c r="D33" s="101" t="s">
        <v>166</v>
      </c>
      <c r="E33" s="106">
        <v>1</v>
      </c>
      <c r="F33" s="107">
        <v>0.2</v>
      </c>
      <c r="G33" s="107">
        <v>0</v>
      </c>
      <c r="H33" s="107">
        <v>0.3</v>
      </c>
      <c r="I33" s="107">
        <v>0.2</v>
      </c>
      <c r="J33" s="107" t="s">
        <v>24</v>
      </c>
      <c r="K33" s="108" t="s">
        <v>24</v>
      </c>
      <c r="L33" s="102">
        <f t="shared" si="0"/>
        <v>1.7</v>
      </c>
      <c r="M33" s="104">
        <f t="shared" si="1"/>
        <v>0.12142857142857143</v>
      </c>
      <c r="N33" s="101"/>
      <c r="O33" s="35"/>
      <c r="P33" s="35"/>
      <c r="Q33" s="35"/>
      <c r="R33" s="35"/>
      <c r="S33" s="35"/>
      <c r="T33" s="35"/>
    </row>
    <row r="34" spans="1:20" s="23" customFormat="1" ht="12.75">
      <c r="A34" s="25" t="s">
        <v>412</v>
      </c>
      <c r="B34" s="99" t="s">
        <v>181</v>
      </c>
      <c r="C34" s="100" t="s">
        <v>413</v>
      </c>
      <c r="D34" s="101" t="s">
        <v>48</v>
      </c>
      <c r="E34" s="106"/>
      <c r="F34" s="100"/>
      <c r="G34" s="100"/>
      <c r="H34" s="107"/>
      <c r="I34" s="107"/>
      <c r="J34" s="107"/>
      <c r="K34" s="108"/>
      <c r="L34" s="102"/>
      <c r="M34" s="104"/>
      <c r="N34" s="114"/>
      <c r="O34" s="35"/>
      <c r="P34" s="35"/>
      <c r="Q34" s="35"/>
      <c r="R34" s="35"/>
      <c r="S34" s="35"/>
      <c r="T34" s="35"/>
    </row>
    <row r="35" spans="1:14" s="35" customFormat="1" ht="12.75">
      <c r="A35" s="25" t="s">
        <v>414</v>
      </c>
      <c r="B35" s="99" t="s">
        <v>341</v>
      </c>
      <c r="C35" s="100" t="s">
        <v>415</v>
      </c>
      <c r="D35" s="101" t="s">
        <v>48</v>
      </c>
      <c r="E35" s="106"/>
      <c r="F35" s="107"/>
      <c r="G35" s="107"/>
      <c r="H35" s="107"/>
      <c r="I35" s="107"/>
      <c r="J35" s="107"/>
      <c r="K35" s="108"/>
      <c r="L35" s="102"/>
      <c r="M35" s="104"/>
      <c r="N35" s="101"/>
    </row>
    <row r="36" spans="1:20" s="23" customFormat="1" ht="13.5" thickBot="1">
      <c r="A36" s="241" t="s">
        <v>340</v>
      </c>
      <c r="B36" s="242" t="s">
        <v>341</v>
      </c>
      <c r="C36" s="243" t="s">
        <v>342</v>
      </c>
      <c r="D36" s="244" t="s">
        <v>36</v>
      </c>
      <c r="E36" s="211"/>
      <c r="F36" s="245"/>
      <c r="G36" s="245"/>
      <c r="H36" s="245"/>
      <c r="I36" s="245"/>
      <c r="J36" s="245"/>
      <c r="K36" s="246"/>
      <c r="L36" s="211"/>
      <c r="M36" s="212"/>
      <c r="N36" s="244"/>
      <c r="O36" s="35"/>
      <c r="P36" s="27"/>
      <c r="Q36" s="69"/>
      <c r="R36" s="35"/>
      <c r="S36" s="35"/>
      <c r="T36" s="35"/>
    </row>
    <row r="37" spans="1:20" s="23" customFormat="1" ht="13.5" thickTop="1">
      <c r="A37" s="148" t="s">
        <v>428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240"/>
      <c r="O37" s="35"/>
      <c r="P37" s="35"/>
      <c r="Q37" s="35"/>
      <c r="R37" s="35"/>
      <c r="S37" s="35"/>
      <c r="T37" s="35"/>
    </row>
    <row r="38" spans="1:20" s="23" customFormat="1" ht="12.75">
      <c r="A38" s="133"/>
      <c r="B38" s="133"/>
      <c r="C38" s="133"/>
      <c r="D38" s="133"/>
      <c r="E38" s="213"/>
      <c r="F38" s="213"/>
      <c r="G38" s="213"/>
      <c r="H38" s="213"/>
      <c r="I38" s="213"/>
      <c r="J38" s="213"/>
      <c r="K38" s="213"/>
      <c r="L38" s="213"/>
      <c r="M38" s="214"/>
      <c r="N38" s="133"/>
      <c r="O38" s="35"/>
      <c r="P38" s="35"/>
      <c r="Q38" s="35"/>
      <c r="R38" s="35"/>
      <c r="S38" s="35"/>
      <c r="T38" s="35"/>
    </row>
    <row r="39" spans="1:20" s="23" customFormat="1" ht="12.75">
      <c r="A39" s="133"/>
      <c r="B39" s="133"/>
      <c r="C39" s="133"/>
      <c r="D39" s="133"/>
      <c r="E39" s="213"/>
      <c r="F39" s="213"/>
      <c r="G39" s="213"/>
      <c r="H39" s="213"/>
      <c r="I39" s="213"/>
      <c r="J39" s="213"/>
      <c r="K39" s="213"/>
      <c r="L39" s="213"/>
      <c r="M39" s="214"/>
      <c r="N39" s="133"/>
      <c r="O39" s="35"/>
      <c r="P39" s="35"/>
      <c r="Q39" s="35"/>
      <c r="R39" s="35"/>
      <c r="S39" s="35"/>
      <c r="T39" s="35"/>
    </row>
    <row r="40" spans="1:20" s="23" customFormat="1" ht="12.75">
      <c r="A40" s="133"/>
      <c r="B40" s="133"/>
      <c r="C40" s="133"/>
      <c r="D40" s="133"/>
      <c r="E40" s="213"/>
      <c r="F40" s="213"/>
      <c r="G40" s="213"/>
      <c r="H40" s="213"/>
      <c r="I40" s="213"/>
      <c r="J40" s="213"/>
      <c r="K40" s="213"/>
      <c r="L40" s="213"/>
      <c r="M40" s="214"/>
      <c r="N40" s="133"/>
      <c r="O40" s="35"/>
      <c r="P40" s="35"/>
      <c r="Q40" s="35"/>
      <c r="R40" s="35"/>
      <c r="S40" s="35"/>
      <c r="T40" s="35"/>
    </row>
    <row r="41" spans="1:20" s="23" customFormat="1" ht="12.75">
      <c r="A41" s="133"/>
      <c r="B41" s="133"/>
      <c r="C41" s="133"/>
      <c r="D41" s="133"/>
      <c r="E41" s="213"/>
      <c r="F41" s="213"/>
      <c r="G41" s="213"/>
      <c r="H41" s="213"/>
      <c r="I41" s="213"/>
      <c r="J41" s="213"/>
      <c r="K41" s="213"/>
      <c r="L41" s="213"/>
      <c r="M41" s="214"/>
      <c r="N41" s="133"/>
      <c r="O41" s="35"/>
      <c r="P41" s="35"/>
      <c r="Q41" s="35"/>
      <c r="R41" s="35"/>
      <c r="S41" s="35"/>
      <c r="T41" s="35"/>
    </row>
    <row r="42" spans="1:20" s="23" customFormat="1" ht="12.75">
      <c r="A42" s="133"/>
      <c r="B42" s="133"/>
      <c r="C42" s="133"/>
      <c r="D42" s="133"/>
      <c r="E42" s="213"/>
      <c r="F42" s="213"/>
      <c r="G42" s="213"/>
      <c r="H42" s="213"/>
      <c r="I42" s="213"/>
      <c r="J42" s="213"/>
      <c r="K42" s="213"/>
      <c r="L42" s="213"/>
      <c r="M42" s="214"/>
      <c r="N42" s="133"/>
      <c r="O42" s="35"/>
      <c r="P42" s="35"/>
      <c r="Q42" s="35"/>
      <c r="R42" s="35"/>
      <c r="S42" s="35"/>
      <c r="T42" s="35"/>
    </row>
    <row r="43" spans="1:20" s="23" customFormat="1" ht="12.75">
      <c r="A43" s="133"/>
      <c r="B43" s="133"/>
      <c r="C43" s="133"/>
      <c r="D43" s="133"/>
      <c r="E43" s="213"/>
      <c r="F43" s="213"/>
      <c r="G43" s="213"/>
      <c r="H43" s="213"/>
      <c r="I43" s="213"/>
      <c r="J43" s="213"/>
      <c r="K43" s="213"/>
      <c r="L43" s="213"/>
      <c r="M43" s="214"/>
      <c r="N43" s="133"/>
      <c r="O43" s="35"/>
      <c r="P43" s="35"/>
      <c r="Q43" s="35"/>
      <c r="R43" s="35"/>
      <c r="S43" s="35"/>
      <c r="T43" s="35"/>
    </row>
    <row r="44" spans="1:20" s="23" customFormat="1" ht="12.75">
      <c r="A44" s="133"/>
      <c r="B44" s="133"/>
      <c r="C44" s="133"/>
      <c r="D44" s="133"/>
      <c r="E44" s="213"/>
      <c r="F44" s="213"/>
      <c r="G44" s="213"/>
      <c r="H44" s="213"/>
      <c r="I44" s="213"/>
      <c r="J44" s="213"/>
      <c r="K44" s="213"/>
      <c r="L44" s="213"/>
      <c r="M44" s="214"/>
      <c r="N44" s="133"/>
      <c r="O44" s="35"/>
      <c r="P44" s="35"/>
      <c r="Q44" s="35"/>
      <c r="R44" s="35"/>
      <c r="S44" s="35"/>
      <c r="T44" s="35"/>
    </row>
    <row r="45" spans="1:20" s="23" customFormat="1" ht="12.75">
      <c r="A45" s="133"/>
      <c r="B45" s="133"/>
      <c r="C45" s="133"/>
      <c r="D45" s="133"/>
      <c r="E45" s="213"/>
      <c r="F45" s="213"/>
      <c r="G45" s="213"/>
      <c r="H45" s="213"/>
      <c r="I45" s="213"/>
      <c r="J45" s="213"/>
      <c r="K45" s="213"/>
      <c r="L45" s="213"/>
      <c r="M45" s="214"/>
      <c r="N45" s="133"/>
      <c r="O45" s="35"/>
      <c r="P45" s="35"/>
      <c r="Q45" s="35"/>
      <c r="R45" s="35"/>
      <c r="S45" s="35"/>
      <c r="T45" s="35"/>
    </row>
    <row r="46" spans="1:20" s="23" customFormat="1" ht="12.75">
      <c r="A46" s="133"/>
      <c r="B46" s="133"/>
      <c r="C46" s="133"/>
      <c r="D46" s="133"/>
      <c r="E46" s="213"/>
      <c r="F46" s="213"/>
      <c r="G46" s="213"/>
      <c r="H46" s="213"/>
      <c r="I46" s="213"/>
      <c r="J46" s="213"/>
      <c r="K46" s="213"/>
      <c r="L46" s="213"/>
      <c r="M46" s="214"/>
      <c r="N46" s="133"/>
      <c r="O46" s="35"/>
      <c r="P46" s="35"/>
      <c r="Q46" s="35"/>
      <c r="R46" s="35"/>
      <c r="S46" s="35"/>
      <c r="T46" s="35"/>
    </row>
    <row r="47" spans="1:20" s="23" customFormat="1" ht="12.75">
      <c r="A47" s="133"/>
      <c r="B47" s="133"/>
      <c r="C47" s="133"/>
      <c r="D47" s="133"/>
      <c r="E47" s="213"/>
      <c r="F47" s="213"/>
      <c r="G47" s="213"/>
      <c r="H47" s="213"/>
      <c r="I47" s="213"/>
      <c r="J47" s="213"/>
      <c r="K47" s="213"/>
      <c r="L47" s="213"/>
      <c r="M47" s="214"/>
      <c r="N47" s="133"/>
      <c r="O47" s="35"/>
      <c r="P47" s="35"/>
      <c r="Q47" s="35"/>
      <c r="R47" s="35"/>
      <c r="S47" s="35"/>
      <c r="T47" s="35"/>
    </row>
    <row r="48" spans="1:20" s="23" customFormat="1" ht="12.75">
      <c r="A48" s="133"/>
      <c r="B48" s="133"/>
      <c r="C48" s="133"/>
      <c r="D48" s="133"/>
      <c r="E48" s="213"/>
      <c r="F48" s="213"/>
      <c r="G48" s="213"/>
      <c r="H48" s="213"/>
      <c r="I48" s="213"/>
      <c r="J48" s="213"/>
      <c r="K48" s="213"/>
      <c r="L48" s="213"/>
      <c r="M48" s="214"/>
      <c r="N48" s="133"/>
      <c r="O48" s="35"/>
      <c r="P48" s="35"/>
      <c r="Q48" s="35"/>
      <c r="R48" s="35"/>
      <c r="S48" s="35"/>
      <c r="T48" s="35"/>
    </row>
    <row r="49" spans="1:20" s="23" customFormat="1" ht="12.75">
      <c r="A49" s="133"/>
      <c r="B49" s="133"/>
      <c r="C49" s="133"/>
      <c r="D49" s="133"/>
      <c r="E49" s="213"/>
      <c r="F49" s="213"/>
      <c r="G49" s="213"/>
      <c r="H49" s="213"/>
      <c r="I49" s="213"/>
      <c r="J49" s="213"/>
      <c r="K49" s="213"/>
      <c r="L49" s="213"/>
      <c r="M49" s="214"/>
      <c r="N49" s="133"/>
      <c r="O49" s="35"/>
      <c r="P49" s="35"/>
      <c r="Q49" s="35"/>
      <c r="R49" s="35"/>
      <c r="S49" s="35"/>
      <c r="T49" s="35"/>
    </row>
    <row r="50" spans="1:20" s="23" customFormat="1" ht="12.75">
      <c r="A50" s="133"/>
      <c r="B50" s="133"/>
      <c r="C50" s="133"/>
      <c r="D50" s="133"/>
      <c r="E50" s="213"/>
      <c r="F50" s="213"/>
      <c r="G50" s="213"/>
      <c r="H50" s="213"/>
      <c r="I50" s="213"/>
      <c r="J50" s="213"/>
      <c r="K50" s="213"/>
      <c r="L50" s="213"/>
      <c r="M50" s="214"/>
      <c r="N50" s="133"/>
      <c r="O50" s="35"/>
      <c r="P50" s="35"/>
      <c r="Q50" s="35"/>
      <c r="R50" s="35"/>
      <c r="S50" s="35"/>
      <c r="T50" s="35"/>
    </row>
    <row r="51" spans="1:20" s="23" customFormat="1" ht="12.75">
      <c r="A51" s="133"/>
      <c r="B51" s="133"/>
      <c r="C51" s="133"/>
      <c r="D51" s="133"/>
      <c r="E51" s="213"/>
      <c r="F51" s="213"/>
      <c r="G51" s="213"/>
      <c r="H51" s="213"/>
      <c r="I51" s="213"/>
      <c r="J51" s="213"/>
      <c r="K51" s="213"/>
      <c r="L51" s="213"/>
      <c r="M51" s="214"/>
      <c r="N51" s="133"/>
      <c r="O51" s="35"/>
      <c r="P51" s="35"/>
      <c r="Q51" s="35"/>
      <c r="R51" s="35"/>
      <c r="S51" s="35"/>
      <c r="T51" s="35"/>
    </row>
    <row r="52" spans="1:20" s="23" customFormat="1" ht="12.75">
      <c r="A52" s="133"/>
      <c r="B52" s="133"/>
      <c r="C52" s="133"/>
      <c r="D52" s="133"/>
      <c r="E52" s="213"/>
      <c r="F52" s="213"/>
      <c r="G52" s="213"/>
      <c r="H52" s="213"/>
      <c r="I52" s="213"/>
      <c r="J52" s="213"/>
      <c r="K52" s="213"/>
      <c r="L52" s="213"/>
      <c r="M52" s="214"/>
      <c r="N52" s="133"/>
      <c r="O52" s="35"/>
      <c r="P52" s="35"/>
      <c r="Q52" s="35"/>
      <c r="R52" s="35"/>
      <c r="S52" s="35"/>
      <c r="T52" s="35"/>
    </row>
    <row r="53" spans="1:20" s="23" customFormat="1" ht="12.75">
      <c r="A53" s="133"/>
      <c r="B53" s="133"/>
      <c r="C53" s="133"/>
      <c r="D53" s="133"/>
      <c r="E53" s="213"/>
      <c r="F53" s="213"/>
      <c r="G53" s="213"/>
      <c r="H53" s="213"/>
      <c r="I53" s="213"/>
      <c r="J53" s="213"/>
      <c r="K53" s="213"/>
      <c r="L53" s="213"/>
      <c r="M53" s="214"/>
      <c r="N53" s="133"/>
      <c r="O53" s="35"/>
      <c r="P53" s="35"/>
      <c r="Q53" s="35"/>
      <c r="R53" s="35"/>
      <c r="S53" s="35"/>
      <c r="T53" s="35"/>
    </row>
    <row r="54" spans="1:20" s="23" customFormat="1" ht="12.75">
      <c r="A54" s="133"/>
      <c r="B54" s="133"/>
      <c r="C54" s="133"/>
      <c r="D54" s="133"/>
      <c r="E54" s="213"/>
      <c r="F54" s="213"/>
      <c r="G54" s="213"/>
      <c r="H54" s="213"/>
      <c r="I54" s="213"/>
      <c r="J54" s="213"/>
      <c r="K54" s="213"/>
      <c r="L54" s="213"/>
      <c r="M54" s="214"/>
      <c r="N54" s="133"/>
      <c r="O54" s="35"/>
      <c r="P54" s="35"/>
      <c r="Q54" s="35"/>
      <c r="R54" s="35"/>
      <c r="S54" s="35"/>
      <c r="T54" s="35"/>
    </row>
    <row r="55" spans="1:20" s="23" customFormat="1" ht="12.75">
      <c r="A55" s="133"/>
      <c r="B55" s="133"/>
      <c r="C55" s="133"/>
      <c r="D55" s="133"/>
      <c r="E55" s="213"/>
      <c r="F55" s="213"/>
      <c r="G55" s="213"/>
      <c r="H55" s="213"/>
      <c r="I55" s="213"/>
      <c r="J55" s="213"/>
      <c r="K55" s="213"/>
      <c r="L55" s="213"/>
      <c r="M55" s="214"/>
      <c r="N55" s="137"/>
      <c r="O55" s="35"/>
      <c r="P55" s="35"/>
      <c r="Q55" s="35"/>
      <c r="R55" s="35"/>
      <c r="S55" s="35"/>
      <c r="T55" s="35"/>
    </row>
    <row r="56" spans="1:20" s="23" customFormat="1" ht="12.75">
      <c r="A56" s="133"/>
      <c r="B56" s="133"/>
      <c r="C56" s="133"/>
      <c r="D56" s="133"/>
      <c r="E56" s="213"/>
      <c r="F56" s="213"/>
      <c r="G56" s="213"/>
      <c r="H56" s="213"/>
      <c r="I56" s="213"/>
      <c r="J56" s="213"/>
      <c r="K56" s="213"/>
      <c r="L56" s="213"/>
      <c r="M56" s="214"/>
      <c r="N56" s="133"/>
      <c r="O56" s="35"/>
      <c r="P56" s="35"/>
      <c r="Q56" s="35"/>
      <c r="R56" s="35"/>
      <c r="S56" s="35"/>
      <c r="T56" s="35"/>
    </row>
    <row r="57" spans="1:20" s="23" customFormat="1" ht="12.75">
      <c r="A57" s="133"/>
      <c r="B57" s="133"/>
      <c r="C57" s="133"/>
      <c r="D57" s="133"/>
      <c r="E57" s="213"/>
      <c r="F57" s="213"/>
      <c r="G57" s="213"/>
      <c r="H57" s="213"/>
      <c r="I57" s="213"/>
      <c r="J57" s="213"/>
      <c r="K57" s="213"/>
      <c r="L57" s="213"/>
      <c r="M57" s="214"/>
      <c r="N57" s="133"/>
      <c r="O57" s="35"/>
      <c r="P57" s="35"/>
      <c r="Q57" s="35"/>
      <c r="R57" s="35"/>
      <c r="S57" s="35"/>
      <c r="T57" s="35"/>
    </row>
    <row r="58" spans="1:20" s="23" customFormat="1" ht="12.75">
      <c r="A58" s="133"/>
      <c r="B58" s="133"/>
      <c r="C58" s="133"/>
      <c r="D58" s="133"/>
      <c r="E58" s="213"/>
      <c r="F58" s="213"/>
      <c r="G58" s="213"/>
      <c r="H58" s="213"/>
      <c r="I58" s="213"/>
      <c r="J58" s="213"/>
      <c r="K58" s="213"/>
      <c r="L58" s="213"/>
      <c r="M58" s="214"/>
      <c r="N58" s="133"/>
      <c r="O58" s="35"/>
      <c r="P58" s="35"/>
      <c r="Q58" s="35"/>
      <c r="R58" s="35"/>
      <c r="S58" s="35"/>
      <c r="T58" s="35"/>
    </row>
    <row r="59" spans="1:20" s="23" customFormat="1" ht="12.75">
      <c r="A59" s="133"/>
      <c r="B59" s="133"/>
      <c r="C59" s="133"/>
      <c r="D59" s="133"/>
      <c r="E59" s="213"/>
      <c r="F59" s="213"/>
      <c r="G59" s="133"/>
      <c r="H59" s="213"/>
      <c r="I59" s="213"/>
      <c r="J59" s="213"/>
      <c r="K59" s="213"/>
      <c r="L59" s="213"/>
      <c r="M59" s="214"/>
      <c r="N59" s="133"/>
      <c r="O59" s="35"/>
      <c r="P59" s="35"/>
      <c r="Q59" s="35"/>
      <c r="R59" s="35"/>
      <c r="S59" s="35"/>
      <c r="T59" s="35"/>
    </row>
    <row r="60" spans="1:20" s="23" customFormat="1" ht="12.75">
      <c r="A60" s="133"/>
      <c r="B60" s="133"/>
      <c r="C60" s="133"/>
      <c r="D60" s="133"/>
      <c r="E60" s="213"/>
      <c r="F60" s="213"/>
      <c r="G60" s="213"/>
      <c r="H60" s="213"/>
      <c r="I60" s="213"/>
      <c r="J60" s="213"/>
      <c r="K60" s="213"/>
      <c r="L60" s="213"/>
      <c r="M60" s="214"/>
      <c r="N60" s="133"/>
      <c r="O60" s="35"/>
      <c r="P60" s="35"/>
      <c r="Q60" s="35"/>
      <c r="R60" s="35"/>
      <c r="S60" s="35"/>
      <c r="T60" s="35"/>
    </row>
    <row r="61" spans="1:20" s="23" customFormat="1" ht="12.75">
      <c r="A61" s="133"/>
      <c r="B61" s="133"/>
      <c r="C61" s="133"/>
      <c r="D61" s="133"/>
      <c r="E61" s="213"/>
      <c r="F61" s="213"/>
      <c r="G61" s="213"/>
      <c r="H61" s="213"/>
      <c r="I61" s="213"/>
      <c r="J61" s="213"/>
      <c r="K61" s="213"/>
      <c r="L61" s="213"/>
      <c r="M61" s="214"/>
      <c r="N61" s="133"/>
      <c r="O61" s="35"/>
      <c r="P61" s="35"/>
      <c r="Q61" s="35"/>
      <c r="R61" s="35"/>
      <c r="S61" s="35"/>
      <c r="T61" s="35"/>
    </row>
    <row r="62" spans="1:20" s="23" customFormat="1" ht="12.75">
      <c r="A62" s="133"/>
      <c r="B62" s="133"/>
      <c r="C62" s="133"/>
      <c r="D62" s="133"/>
      <c r="E62" s="213"/>
      <c r="F62" s="213"/>
      <c r="G62" s="213"/>
      <c r="H62" s="213"/>
      <c r="I62" s="213"/>
      <c r="J62" s="213"/>
      <c r="K62" s="213"/>
      <c r="L62" s="213"/>
      <c r="M62" s="214"/>
      <c r="N62" s="133"/>
      <c r="O62" s="35"/>
      <c r="P62" s="35"/>
      <c r="Q62" s="35"/>
      <c r="R62" s="35"/>
      <c r="S62" s="35"/>
      <c r="T62" s="35"/>
    </row>
  </sheetData>
  <sheetProtection selectLockedCells="1" selectUnlockedCells="1"/>
  <mergeCells count="2">
    <mergeCell ref="A1:N1"/>
    <mergeCell ref="A37:M37"/>
  </mergeCells>
  <printOptions/>
  <pageMargins left="0.5097222222222222" right="0.7479166666666667" top="0.9" bottom="0.9097222222222222" header="0.5118055555555555" footer="0.5"/>
  <pageSetup horizontalDpi="300" verticalDpi="300" orientation="landscape" paperSize="9"/>
  <headerFooter alignWithMargins="0">
    <oddFooter>&amp;CLapa &amp;P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mcg</dc:creator>
  <cp:keywords/>
  <dc:description/>
  <cp:lastModifiedBy>mcg</cp:lastModifiedBy>
  <dcterms:created xsi:type="dcterms:W3CDTF">2012-05-16T15:51:17Z</dcterms:created>
  <dcterms:modified xsi:type="dcterms:W3CDTF">2012-05-16T15:59:46Z</dcterms:modified>
  <cp:category/>
  <cp:version/>
  <cp:contentType/>
  <cp:contentStatus/>
</cp:coreProperties>
</file>